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pfmcpdx.sharepoint.com/sites/!master/Shared Documents/!HMS/SAFE/2023 HMS SAFE pub 2024/"/>
    </mc:Choice>
  </mc:AlternateContent>
  <xr:revisionPtr revIDLastSave="3" documentId="13_ncr:1_{31EDA648-C786-4D9C-9F5C-6B1B842908E4}" xr6:coauthVersionLast="47" xr6:coauthVersionMax="47" xr10:uidLastSave="{E810D070-E8F4-454B-BC39-56EE69675EDE}"/>
  <bookViews>
    <workbookView xWindow="-120" yWindow="-120" windowWidth="29040" windowHeight="15840" xr2:uid="{00000000-000D-0000-FFFF-FFFF00000000}"/>
  </bookViews>
  <sheets>
    <sheet name="Data description" sheetId="1" r:id="rId1"/>
    <sheet name="Table_1_Catch" sheetId="2" r:id="rId2"/>
    <sheet name="Table_2_Landing_Ports" sheetId="3" r:id="rId3"/>
    <sheet name="Table_3_Effo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iFCfDzaT8qb0QQK4ebQmMJG3qZrQ=="/>
    </ext>
  </extLst>
</workbook>
</file>

<file path=xl/calcChain.xml><?xml version="1.0" encoding="utf-8"?>
<calcChain xmlns="http://schemas.openxmlformats.org/spreadsheetml/2006/main">
  <c r="R34" i="3" l="1"/>
  <c r="R33" i="3"/>
  <c r="R29" i="3"/>
  <c r="R30" i="3"/>
  <c r="R31" i="3"/>
  <c r="R32" i="3"/>
  <c r="F32" i="3" l="1"/>
  <c r="F31" i="3" l="1"/>
  <c r="F30" i="3"/>
  <c r="F29" i="3"/>
  <c r="R28" i="3"/>
  <c r="F28" i="3"/>
  <c r="R27" i="3"/>
  <c r="F27" i="3"/>
  <c r="R26" i="3"/>
  <c r="F26" i="3"/>
  <c r="R25" i="3"/>
  <c r="F25" i="3"/>
  <c r="R24" i="3"/>
  <c r="F24" i="3"/>
  <c r="R23" i="3"/>
  <c r="F23" i="3"/>
  <c r="R22" i="3"/>
  <c r="F22" i="3"/>
  <c r="R21" i="3"/>
  <c r="F21" i="3"/>
  <c r="R20" i="3"/>
  <c r="F20" i="3"/>
  <c r="R19" i="3"/>
  <c r="F19" i="3"/>
  <c r="R18" i="3"/>
  <c r="F18" i="3"/>
  <c r="R17" i="3"/>
  <c r="F17" i="3"/>
  <c r="R16" i="3"/>
  <c r="F16" i="3"/>
  <c r="R15" i="3"/>
  <c r="F15" i="3"/>
  <c r="R14" i="3"/>
  <c r="F14" i="3"/>
  <c r="R13" i="3"/>
  <c r="F13" i="3"/>
  <c r="R12" i="3"/>
  <c r="F12" i="3"/>
  <c r="R11" i="3"/>
  <c r="F11" i="3"/>
  <c r="R10" i="3"/>
  <c r="F10" i="3"/>
  <c r="R9" i="3"/>
  <c r="F9" i="3"/>
  <c r="R8" i="3"/>
  <c r="F8" i="3"/>
  <c r="R7" i="3"/>
  <c r="F7" i="3"/>
  <c r="R6" i="3"/>
</calcChain>
</file>

<file path=xl/sharedStrings.xml><?xml version="1.0" encoding="utf-8"?>
<sst xmlns="http://schemas.openxmlformats.org/spreadsheetml/2006/main" count="214" uniqueCount="113">
  <si>
    <t>U.S Fishery Data</t>
  </si>
  <si>
    <t>Canadian Fishery Data</t>
  </si>
  <si>
    <t>The Data Exchange Template was designed to provide relevant data to the delegations for the treaty between the United States and Canada on Pacific Coast Albacore Tuna vessels and Port Privileges. It has been agreed that the time-series would be constrained to the years for which all of the data are reliable and comparable; therefore, not all data considered reliable has been provided. The sources are self-reported logbooks from albacore harvesters and fish tickets provided by the States of Washington, Oregon and California to the PacFIN database. </t>
  </si>
  <si>
    <t>The Data Exchange Template was designed to provide relevant data to the delegations for the treaty between the United States and Canada on Pacific Coast Albacore Tuna vessels and Port Privileges. It has been agreed that the time-series would be constrained to the years for which all of the data are reliable and comparable.  Canadian data sources include logbooks completed by albacore harvestors turned end at the end of the fishing season, sales slips recording the landing weight of all albacore on a trip, and hail records, which identify vessels participating in the fishery and the zone in which those vessels are fishing.  Logbooks, sales slips from domestic buyers, and at-sea trans-shipment slips, completed at the time fish are landed and sold, must be returned to Fisheries and Oceans Canada (DFO) for entry into the Canadian albacore tuna catch-effort database (Stocker et al. 2007).  Entering new data into the database creates a new version of the database on that date.  Canadian data are always reported with the database version number, which reflects the date of data entry (YY.MM.DD).  For example, Database version 12.12.01 was created 01 Dec 2012.</t>
  </si>
  <si>
    <t>While a U.S. fishery for north Pacific albacore has existed since the early 1900’s, the collection of logbook data began in 1951 as a voluntary program. In 2004 the fishery management plan for highly migratory species made logbook submission mandatory for the albacore fleet operating in or adjacent to the U.S. exclusive economic zone thereby increasing the coverage rate considerably. The average coverage rate based on the ratio of trip landings weights recorded in logbooks to the sum of landings from PacFIN and foreign ports is 40% for years 1996 through 2004  and 78% for 2005 through 2011.  Although similar coverage rates of around 40% prior to  1995, the template is constrained by the year for which Canada can provide reliable data.</t>
  </si>
  <si>
    <t>The Canadian fishery for north Pacific albacore tuna (Thunnus alalunga) began in 1939.  Total catch data from 1939 to 1951 are based on landings and were estimated by converting canned weights shipped by Canadian canneries to landed weights using standard conversion factors for salmon and were reported in annual statistical reports.  These data are not reliable estimates of activity by the Canadian fishery because:  (1) albacore landed in United States ports were not included in the estimates, (2) albacore imported from foreign sources by Canadian processors were included in these estimates, and (3) no measure of effort is available for this period.  In addition, the spatial distribution of catch and effort is unknown beyond narratives in the annual reports noting that catches were occurring in BC and WA waters.</t>
  </si>
  <si>
    <t>Since 1974 there have been attempts to coordinate State landings data. First through the Albacore Coordination Committee and later through the Pacific States Marine Fisheries Commission’s database PacFIN.  Within the PacFIN system, Fish Ticket data are considered complete for years since 1981. Again, data  has been constrained by the year 1995 due to limitations in Canadian data.</t>
  </si>
  <si>
    <t>A sales slip system was implemented in 1951 and data compiled from these records were used to estimate Canadian total annual albacore catch until 1994.  This system provides a better estimate of total catch because it captures fish landed at all Canadian ports, but it still underestimates catch because sales slips do not account for albacore landed at US or other foreign ports nor do they fully account for direct sales of albacore to the public, i.e., dockside sales.  Effort data were not compiled nor reported for this period.  Although the sales slip system has been used to capture some of the spatial and temporal resolution of landings in other domestic, these data were not compiled nor reported for albacore.</t>
  </si>
  <si>
    <t>Fishery statistics reported since 1995 are based on data compiled in the Canadian Albacore Tuna Catch and Effort Database from hails, sales slips, and logbooks.  These data are considered the most reliable estimates of fishery activity by the Canadian fleet because:  (1) they account for fish caught and landed in foreign waters, (2) they have high spatial and temporal resolution in catch and effort (daily position by vessel), (3) sales slip weights provide independent validation of logbook data, and (4) data are obtained from all known vessels active in the fishery in a given year.</t>
  </si>
  <si>
    <r>
      <rPr>
        <sz val="10"/>
        <color rgb="FF000000"/>
        <rFont val="Arial"/>
      </rPr>
      <t xml:space="preserve">Canadian Fleet </t>
    </r>
    <r>
      <rPr>
        <vertAlign val="superscript"/>
        <sz val="10"/>
        <color rgb="FF000000"/>
        <rFont val="Arial"/>
      </rPr>
      <t>2, 3</t>
    </r>
  </si>
  <si>
    <r>
      <rPr>
        <sz val="10"/>
        <color rgb="FF000000"/>
        <rFont val="Arial"/>
      </rPr>
      <t xml:space="preserve">U.S. Fleet </t>
    </r>
    <r>
      <rPr>
        <vertAlign val="superscript"/>
        <sz val="10"/>
        <color rgb="FF000000"/>
        <rFont val="Arial"/>
      </rPr>
      <t>5, 9</t>
    </r>
  </si>
  <si>
    <t>Year</t>
  </si>
  <si>
    <t>Canadian EEZ (%)</t>
  </si>
  <si>
    <t>U.S. EEZ (%)</t>
  </si>
  <si>
    <t>High Seas (%)</t>
  </si>
  <si>
    <t>Total catch (metric tons)</t>
  </si>
  <si>
    <r>
      <rPr>
        <i/>
        <sz val="10"/>
        <color theme="1"/>
        <rFont val="Arial"/>
      </rPr>
      <t>Logbook coverage (%)</t>
    </r>
    <r>
      <rPr>
        <i/>
        <vertAlign val="superscript"/>
        <sz val="10"/>
        <color theme="1"/>
        <rFont val="Arial"/>
      </rPr>
      <t>4</t>
    </r>
  </si>
  <si>
    <r>
      <rPr>
        <i/>
        <sz val="10"/>
        <color theme="1"/>
        <rFont val="Arial"/>
      </rPr>
      <t>Total catch (metric tons)</t>
    </r>
    <r>
      <rPr>
        <i/>
        <vertAlign val="superscript"/>
        <sz val="10"/>
        <color theme="1"/>
        <rFont val="Arial"/>
      </rPr>
      <t>6</t>
    </r>
  </si>
  <si>
    <r>
      <rPr>
        <i/>
        <sz val="10"/>
        <color theme="1"/>
        <rFont val="Arial"/>
      </rPr>
      <t>Logbook coverage (%)</t>
    </r>
    <r>
      <rPr>
        <i/>
        <vertAlign val="superscript"/>
        <sz val="10"/>
        <color theme="1"/>
        <rFont val="Arial"/>
      </rPr>
      <t xml:space="preserve"> 7</t>
    </r>
  </si>
  <si>
    <t>Data Sources and Notes:</t>
  </si>
  <si>
    <r>
      <rPr>
        <vertAlign val="superscript"/>
        <sz val="10"/>
        <color rgb="FF000000"/>
        <rFont val="Arial"/>
      </rPr>
      <t>1</t>
    </r>
    <r>
      <rPr>
        <sz val="10"/>
        <color rgb="FF000000"/>
        <rFont val="Arial"/>
      </rPr>
      <t xml:space="preserve"> Locations are based on logbook records, which are self-reported by vessels.</t>
    </r>
  </si>
  <si>
    <r>
      <rPr>
        <vertAlign val="superscript"/>
        <sz val="10"/>
        <color theme="1"/>
        <rFont val="Arial"/>
      </rPr>
      <t>2</t>
    </r>
    <r>
      <rPr>
        <sz val="10"/>
        <color theme="1"/>
        <rFont val="Arial"/>
      </rPr>
      <t xml:space="preserve"> Canadian data during 1995-2011 are taken from Canadian Tuna Database version 13.02.11.</t>
    </r>
  </si>
  <si>
    <r>
      <rPr>
        <vertAlign val="superscript"/>
        <sz val="10"/>
        <color rgb="FF000000"/>
        <rFont val="Arial"/>
      </rPr>
      <t>3</t>
    </r>
    <r>
      <rPr>
        <sz val="10"/>
        <color rgb="FF000000"/>
        <rFont val="Arial"/>
      </rPr>
      <t xml:space="preserve"> Percentage of Canadian catch in various zones is based catch locations recorded in logbook. Total Canadian catch data reported in this table are expanded to account for non-reporting vessels based on logbook coverage (cf. Table 2).</t>
    </r>
  </si>
  <si>
    <r>
      <rPr>
        <vertAlign val="superscript"/>
        <sz val="10"/>
        <color rgb="FF000000"/>
        <rFont val="Arial"/>
      </rPr>
      <t>4</t>
    </r>
    <r>
      <rPr>
        <sz val="10"/>
        <color rgb="FF000000"/>
        <rFont val="Arial"/>
      </rPr>
      <t xml:space="preserve"> Canadian logbook coverage rates are calculated by dividing the number of logbook reporting vessels with the total number of vessels.</t>
    </r>
  </si>
  <si>
    <r>
      <rPr>
        <vertAlign val="superscript"/>
        <sz val="10"/>
        <color rgb="FF000000"/>
        <rFont val="Arial"/>
      </rPr>
      <t>5</t>
    </r>
    <r>
      <rPr>
        <sz val="10"/>
        <color rgb="FF000000"/>
        <rFont val="Arial"/>
      </rPr>
      <t xml:space="preserve"> USA catch in various zones are based on the percentage of catch recorded by logbooks in each zone.</t>
    </r>
  </si>
  <si>
    <r>
      <rPr>
        <vertAlign val="superscript"/>
        <sz val="10"/>
        <color rgb="FF000000"/>
        <rFont val="Arial"/>
      </rPr>
      <t>6</t>
    </r>
    <r>
      <rPr>
        <sz val="10"/>
        <color rgb="FF000000"/>
        <rFont val="Arial"/>
      </rPr>
      <t xml:space="preserve"> USA total catch is the sum of landings in the USA west coast ports (from PacFIN) and landings in foreign ports.  Since these data sources are considered to be complete, total catch is not expanded based on logbook coverage.</t>
    </r>
  </si>
  <si>
    <r>
      <rPr>
        <vertAlign val="superscript"/>
        <sz val="10"/>
        <color rgb="FF000000"/>
        <rFont val="Arial"/>
      </rPr>
      <t>7</t>
    </r>
    <r>
      <rPr>
        <sz val="10"/>
        <color rgb="FF000000"/>
        <rFont val="Arial"/>
      </rPr>
      <t xml:space="preserve"> USA logbook coverage rates are based on the ratio of trip landings weights recorded in logbooks to the sum of landings from PacFIN and foreign ports (see Footnote 6).</t>
    </r>
  </si>
  <si>
    <r>
      <rPr>
        <vertAlign val="superscript"/>
        <sz val="10"/>
        <color theme="1"/>
        <rFont val="Arial"/>
      </rPr>
      <t>9</t>
    </r>
    <r>
      <rPr>
        <sz val="10"/>
        <color theme="1"/>
        <rFont val="Arial"/>
      </rPr>
      <t xml:space="preserve"> Proportion of US catch in high seas zone was estimated from logbook data, and includes catch in U.S. EEZ off Alaska due to shapefile used. Catch in waters off Alaska were limited and do not affect the estimates substantially.</t>
    </r>
  </si>
  <si>
    <t>Table 2. Landings of Albacore (by country of landing port) by Canadian and U.S. Albacore Troll and Pole-and-Line Vessels in the North Pacific Ocean</t>
  </si>
  <si>
    <r>
      <rPr>
        <sz val="10"/>
        <color rgb="FF000000"/>
        <rFont val="Arial"/>
      </rPr>
      <t xml:space="preserve">Canadian Fleet </t>
    </r>
    <r>
      <rPr>
        <vertAlign val="superscript"/>
        <sz val="10"/>
        <color rgb="FF000000"/>
        <rFont val="Arial"/>
      </rPr>
      <t>1</t>
    </r>
  </si>
  <si>
    <r>
      <rPr>
        <sz val="10"/>
        <color rgb="FF000000"/>
        <rFont val="Arial"/>
      </rPr>
      <t>US fleet</t>
    </r>
    <r>
      <rPr>
        <vertAlign val="superscript"/>
        <sz val="10"/>
        <color rgb="FF000000"/>
        <rFont val="Arial"/>
      </rPr>
      <t>13</t>
    </r>
  </si>
  <si>
    <r>
      <rPr>
        <sz val="10"/>
        <color rgb="FF000000"/>
        <rFont val="Arial"/>
      </rPr>
      <t xml:space="preserve">Landings (metric tons) </t>
    </r>
    <r>
      <rPr>
        <vertAlign val="superscript"/>
        <sz val="10"/>
        <color rgb="FF000000"/>
        <rFont val="Arial"/>
      </rPr>
      <t>2</t>
    </r>
  </si>
  <si>
    <t>Number of Landings</t>
  </si>
  <si>
    <t>Number of Landing Vessels</t>
  </si>
  <si>
    <t>Landings (metric tons)</t>
  </si>
  <si>
    <r>
      <rPr>
        <sz val="10"/>
        <color rgb="FF000000"/>
        <rFont val="Arial"/>
      </rPr>
      <t xml:space="preserve">Number of  Vessels that landed fish </t>
    </r>
    <r>
      <rPr>
        <vertAlign val="superscript"/>
        <sz val="10"/>
        <color rgb="FF000000"/>
        <rFont val="Arial"/>
      </rPr>
      <t>7</t>
    </r>
  </si>
  <si>
    <t>Canadian Ports</t>
  </si>
  <si>
    <r>
      <rPr>
        <i/>
        <sz val="10"/>
        <color theme="1"/>
        <rFont val="Arial"/>
      </rPr>
      <t xml:space="preserve">U.S. Ports (DFO estimates) </t>
    </r>
    <r>
      <rPr>
        <i/>
        <vertAlign val="superscript"/>
        <sz val="10"/>
        <color theme="1"/>
        <rFont val="Arial"/>
      </rPr>
      <t>3</t>
    </r>
  </si>
  <si>
    <r>
      <rPr>
        <i/>
        <sz val="10"/>
        <color theme="1"/>
        <rFont val="Arial"/>
      </rPr>
      <t>U.S. Ports (NOAA estimates)</t>
    </r>
    <r>
      <rPr>
        <i/>
        <vertAlign val="superscript"/>
        <sz val="10"/>
        <color theme="1"/>
        <rFont val="Arial"/>
      </rPr>
      <t xml:space="preserve"> 4</t>
    </r>
  </si>
  <si>
    <r>
      <rPr>
        <i/>
        <sz val="10"/>
        <color theme="1"/>
        <rFont val="Arial"/>
      </rPr>
      <t xml:space="preserve">Other Ports </t>
    </r>
    <r>
      <rPr>
        <i/>
        <vertAlign val="superscript"/>
        <sz val="10"/>
        <color theme="1"/>
        <rFont val="Arial"/>
      </rPr>
      <t>5,8</t>
    </r>
  </si>
  <si>
    <r>
      <rPr>
        <i/>
        <sz val="10"/>
        <color theme="1"/>
        <rFont val="Arial"/>
      </rPr>
      <t xml:space="preserve">Total </t>
    </r>
    <r>
      <rPr>
        <i/>
        <vertAlign val="superscript"/>
        <sz val="10"/>
        <color theme="1"/>
        <rFont val="Arial"/>
      </rPr>
      <t>10</t>
    </r>
  </si>
  <si>
    <r>
      <rPr>
        <i/>
        <sz val="10"/>
        <color theme="1"/>
        <rFont val="Arial"/>
      </rPr>
      <t xml:space="preserve">U.S. Ports (DFO estimates) </t>
    </r>
    <r>
      <rPr>
        <i/>
        <vertAlign val="superscript"/>
        <sz val="10"/>
        <color theme="1"/>
        <rFont val="Arial"/>
      </rPr>
      <t>3</t>
    </r>
  </si>
  <si>
    <r>
      <rPr>
        <i/>
        <sz val="10"/>
        <color theme="1"/>
        <rFont val="Arial"/>
      </rPr>
      <t xml:space="preserve">U.S. Ports (NOAA estimates) </t>
    </r>
    <r>
      <rPr>
        <i/>
        <vertAlign val="superscript"/>
        <sz val="10"/>
        <color theme="1"/>
        <rFont val="Arial"/>
      </rPr>
      <t>4</t>
    </r>
  </si>
  <si>
    <t>U.S. Ports (DFO estimates)</t>
  </si>
  <si>
    <r>
      <rPr>
        <i/>
        <sz val="10"/>
        <color theme="1"/>
        <rFont val="Arial"/>
      </rPr>
      <t xml:space="preserve">U.S. Ports (NOAA estimates) </t>
    </r>
    <r>
      <rPr>
        <i/>
        <vertAlign val="superscript"/>
        <sz val="10"/>
        <color theme="1"/>
        <rFont val="Arial"/>
      </rPr>
      <t>9</t>
    </r>
  </si>
  <si>
    <t>Canadian Ports (NOAA estimates)</t>
  </si>
  <si>
    <r>
      <rPr>
        <i/>
        <sz val="10"/>
        <color theme="1"/>
        <rFont val="Arial"/>
      </rPr>
      <t xml:space="preserve">U.S. Ports </t>
    </r>
    <r>
      <rPr>
        <i/>
        <vertAlign val="superscript"/>
        <sz val="10"/>
        <color theme="1"/>
        <rFont val="Arial"/>
      </rPr>
      <t>9</t>
    </r>
  </si>
  <si>
    <r>
      <rPr>
        <i/>
        <sz val="10"/>
        <color theme="1"/>
        <rFont val="Arial"/>
      </rPr>
      <t>Other Ports</t>
    </r>
    <r>
      <rPr>
        <i/>
        <vertAlign val="superscript"/>
        <sz val="10"/>
        <color theme="1"/>
        <rFont val="Arial"/>
      </rPr>
      <t>11</t>
    </r>
  </si>
  <si>
    <r>
      <rPr>
        <i/>
        <sz val="10"/>
        <color theme="1"/>
        <rFont val="Arial"/>
      </rPr>
      <t xml:space="preserve">Total </t>
    </r>
    <r>
      <rPr>
        <i/>
        <vertAlign val="superscript"/>
        <sz val="10"/>
        <color theme="1"/>
        <rFont val="Arial"/>
      </rPr>
      <t>10</t>
    </r>
  </si>
  <si>
    <r>
      <rPr>
        <i/>
        <sz val="10"/>
        <color theme="1"/>
        <rFont val="Arial"/>
      </rPr>
      <t xml:space="preserve">U.S. Ports </t>
    </r>
    <r>
      <rPr>
        <i/>
        <vertAlign val="superscript"/>
        <sz val="10"/>
        <color theme="1"/>
        <rFont val="Arial"/>
      </rPr>
      <t>9</t>
    </r>
  </si>
  <si>
    <r>
      <rPr>
        <sz val="10"/>
        <color rgb="FF000000"/>
        <rFont val="Arial"/>
      </rPr>
      <t xml:space="preserve">U.S. Ports </t>
    </r>
    <r>
      <rPr>
        <vertAlign val="superscript"/>
        <sz val="10"/>
        <color rgb="FF000000"/>
        <rFont val="Arial"/>
      </rPr>
      <t>9</t>
    </r>
  </si>
  <si>
    <t>^</t>
  </si>
  <si>
    <t>&lt;3</t>
  </si>
  <si>
    <r>
      <rPr>
        <vertAlign val="superscript"/>
        <sz val="10"/>
        <color rgb="FF000000"/>
        <rFont val="Arial"/>
      </rPr>
      <t>2</t>
    </r>
    <r>
      <rPr>
        <sz val="10"/>
        <color rgb="FF000000"/>
        <rFont val="Arial"/>
      </rPr>
      <t xml:space="preserve"> Landings for Canadian fleet are based on salesslip weights (where available) or estimated weights in logbooks and are not expanded to account for non-reporting vessels (cf. Table 1).</t>
    </r>
  </si>
  <si>
    <r>
      <rPr>
        <vertAlign val="superscript"/>
        <sz val="10"/>
        <color rgb="FF000000"/>
        <rFont val="Arial"/>
      </rPr>
      <t>3</t>
    </r>
    <r>
      <rPr>
        <sz val="10"/>
        <color rgb="FF000000"/>
        <rFont val="Arial"/>
      </rPr>
      <t xml:space="preserve"> DFO estimates of Canadian landings in US ports are based on estimated weights in logbooks and are not expanded.</t>
    </r>
  </si>
  <si>
    <r>
      <rPr>
        <vertAlign val="superscript"/>
        <sz val="10"/>
        <color rgb="FF000000"/>
        <rFont val="Arial"/>
      </rPr>
      <t>4</t>
    </r>
    <r>
      <rPr>
        <sz val="10"/>
        <color rgb="FF000000"/>
        <rFont val="Arial"/>
      </rPr>
      <t xml:space="preserve"> NOAA estimates of landings data by Canadian fleet are derived from PacFIN and are not expanded.</t>
    </r>
  </si>
  <si>
    <r>
      <rPr>
        <vertAlign val="superscript"/>
        <sz val="10"/>
        <color rgb="FF000000"/>
        <rFont val="Arial"/>
      </rPr>
      <t>5</t>
    </r>
    <r>
      <rPr>
        <sz val="10"/>
        <color rgb="FF000000"/>
        <rFont val="Arial"/>
      </rPr>
      <t xml:space="preserve"> Other ports category is used for landings in non-US and non-Canada ports or where the landing port was unknown due to missing data.  Occasional landings in American Samoa (Pago pago) are included early in the time series.</t>
    </r>
  </si>
  <si>
    <r>
      <rPr>
        <vertAlign val="superscript"/>
        <sz val="10"/>
        <color rgb="FF000000"/>
        <rFont val="Arial"/>
      </rPr>
      <t>7</t>
    </r>
    <r>
      <rPr>
        <sz val="10"/>
        <color rgb="FF000000"/>
        <rFont val="Arial"/>
      </rPr>
      <t xml:space="preserve"> Number of landing vessels may be slightly inaccurate due to landing slips with invalid or missing vessel IDs (0.15 to 3.9%)</t>
    </r>
  </si>
  <si>
    <r>
      <rPr>
        <vertAlign val="superscript"/>
        <sz val="10"/>
        <color rgb="FF000000"/>
        <rFont val="Arial"/>
      </rPr>
      <t>8</t>
    </r>
    <r>
      <rPr>
        <sz val="10"/>
        <color rgb="FF000000"/>
        <rFont val="Arial"/>
      </rPr>
      <t xml:space="preserve"> The majority of Canadian landings in 2004 did not include information on landing port but the majority of these landings were likely made in Canadian ports.</t>
    </r>
  </si>
  <si>
    <r>
      <rPr>
        <vertAlign val="superscript"/>
        <sz val="10"/>
        <color rgb="FF000000"/>
        <rFont val="Arial"/>
      </rPr>
      <t>10</t>
    </r>
    <r>
      <rPr>
        <sz val="10"/>
        <color rgb="FF000000"/>
        <rFont val="Arial"/>
      </rPr>
      <t xml:space="preserve"> Where both DFO and NOAA estimates exist, total is calculated by adding the greater of the two values</t>
    </r>
  </si>
  <si>
    <r>
      <rPr>
        <vertAlign val="superscript"/>
        <sz val="10"/>
        <color rgb="FF000000"/>
        <rFont val="Arial"/>
      </rPr>
      <t>11</t>
    </r>
    <r>
      <rPr>
        <sz val="10"/>
        <color rgb="FF000000"/>
        <rFont val="Arial"/>
      </rPr>
      <t xml:space="preserve"> USA landings in Other Ports (non-US West Coast &amp; non-Canadian ports) include American Samoa and Hawaii</t>
    </r>
  </si>
  <si>
    <r>
      <rPr>
        <vertAlign val="superscript"/>
        <sz val="10"/>
        <color rgb="FF000000"/>
        <rFont val="Arial"/>
      </rPr>
      <t xml:space="preserve">13 </t>
    </r>
    <r>
      <rPr>
        <sz val="10"/>
        <color rgb="FF000000"/>
        <rFont val="Arial"/>
      </rPr>
      <t xml:space="preserve">U.S. landings data do not include &lt;200 mt of albacore landings in Alaskan ports made by U.S. vessels during 1994-2015.  </t>
    </r>
  </si>
  <si>
    <t>* = no data, 0 = more than 0 mt but less than 1, ^ = confidential data (less than 3 vessels)</t>
  </si>
  <si>
    <r>
      <rPr>
        <sz val="10"/>
        <color rgb="FF000000"/>
        <rFont val="Arial"/>
      </rPr>
      <t xml:space="preserve">Canadian Fleet </t>
    </r>
    <r>
      <rPr>
        <vertAlign val="superscript"/>
        <sz val="10"/>
        <color rgb="FF000000"/>
        <rFont val="Arial"/>
      </rPr>
      <t>1</t>
    </r>
  </si>
  <si>
    <r>
      <rPr>
        <sz val="10"/>
        <color rgb="FF000000"/>
        <rFont val="Arial"/>
      </rPr>
      <t>U.S. Fleet</t>
    </r>
    <r>
      <rPr>
        <vertAlign val="superscript"/>
        <sz val="10"/>
        <color rgb="FF000000"/>
        <rFont val="Arial"/>
      </rPr>
      <t>11</t>
    </r>
  </si>
  <si>
    <t>Number of vessels/months allowed to fish in US EEZ</t>
  </si>
  <si>
    <r>
      <rPr>
        <i/>
        <sz val="10"/>
        <color theme="1"/>
        <rFont val="Arial"/>
      </rPr>
      <t xml:space="preserve">Number of vessels that fished in US EEZ </t>
    </r>
    <r>
      <rPr>
        <i/>
        <vertAlign val="superscript"/>
        <sz val="10"/>
        <color theme="1"/>
        <rFont val="Arial"/>
      </rPr>
      <t>3</t>
    </r>
  </si>
  <si>
    <r>
      <rPr>
        <i/>
        <sz val="10"/>
        <color theme="1"/>
        <rFont val="Arial"/>
      </rPr>
      <t>Number of vessels that fished in Canadian EEZ</t>
    </r>
    <r>
      <rPr>
        <i/>
        <vertAlign val="superscript"/>
        <sz val="10"/>
        <color theme="1"/>
        <rFont val="Arial"/>
      </rPr>
      <t>5</t>
    </r>
  </si>
  <si>
    <r>
      <rPr>
        <i/>
        <sz val="10"/>
        <color theme="1"/>
        <rFont val="Arial"/>
      </rPr>
      <t xml:space="preserve">Vessel Months Used </t>
    </r>
    <r>
      <rPr>
        <i/>
        <vertAlign val="superscript"/>
        <sz val="10"/>
        <color theme="1"/>
        <rFont val="Arial"/>
      </rPr>
      <t>4</t>
    </r>
  </si>
  <si>
    <r>
      <rPr>
        <i/>
        <sz val="10"/>
        <color theme="1"/>
        <rFont val="Arial"/>
      </rPr>
      <t xml:space="preserve">Fishing Effort in US EEZ (boat fishing days) </t>
    </r>
    <r>
      <rPr>
        <i/>
        <vertAlign val="superscript"/>
        <sz val="10"/>
        <color theme="1"/>
        <rFont val="Arial"/>
      </rPr>
      <t>2</t>
    </r>
  </si>
  <si>
    <r>
      <rPr>
        <i/>
        <sz val="10"/>
        <color theme="1"/>
        <rFont val="Arial"/>
      </rPr>
      <t xml:space="preserve">Fishing Effort in Canadian EEZ (boat fishing days) </t>
    </r>
    <r>
      <rPr>
        <i/>
        <vertAlign val="superscript"/>
        <sz val="10"/>
        <color theme="1"/>
        <rFont val="Arial"/>
      </rPr>
      <t>2</t>
    </r>
  </si>
  <si>
    <r>
      <rPr>
        <i/>
        <sz val="10"/>
        <color theme="1"/>
        <rFont val="Arial"/>
      </rPr>
      <t xml:space="preserve">Fishing Effort on high seas (boat fishing days) </t>
    </r>
    <r>
      <rPr>
        <i/>
        <vertAlign val="superscript"/>
        <sz val="10"/>
        <color theme="1"/>
        <rFont val="Arial"/>
      </rPr>
      <t>2</t>
    </r>
  </si>
  <si>
    <r>
      <rPr>
        <i/>
        <sz val="10"/>
        <color theme="1"/>
        <rFont val="Arial"/>
      </rPr>
      <t xml:space="preserve">Number of vessels allowed to fish in Canadian EEZ </t>
    </r>
    <r>
      <rPr>
        <i/>
        <vertAlign val="superscript"/>
        <sz val="10"/>
        <color theme="1"/>
        <rFont val="Arial"/>
      </rPr>
      <t>6</t>
    </r>
  </si>
  <si>
    <r>
      <rPr>
        <i/>
        <sz val="10"/>
        <color theme="1"/>
        <rFont val="Arial"/>
      </rPr>
      <t>Number of vessels that fished in US EEZ</t>
    </r>
    <r>
      <rPr>
        <i/>
        <vertAlign val="superscript"/>
        <sz val="10"/>
        <color theme="1"/>
        <rFont val="Arial"/>
      </rPr>
      <t>7,8</t>
    </r>
  </si>
  <si>
    <r>
      <rPr>
        <i/>
        <sz val="10"/>
        <color theme="1"/>
        <rFont val="Arial"/>
      </rPr>
      <t xml:space="preserve">Number of vessels that fished in Canadian EEZ </t>
    </r>
    <r>
      <rPr>
        <i/>
        <vertAlign val="superscript"/>
        <sz val="10"/>
        <color theme="1"/>
        <rFont val="Arial"/>
      </rPr>
      <t>7, 8</t>
    </r>
  </si>
  <si>
    <r>
      <rPr>
        <i/>
        <sz val="10"/>
        <color theme="1"/>
        <rFont val="Arial"/>
      </rPr>
      <t xml:space="preserve">Fishing Effort in US EEZ (boat fishing days) </t>
    </r>
    <r>
      <rPr>
        <i/>
        <vertAlign val="superscript"/>
        <sz val="10"/>
        <color theme="1"/>
        <rFont val="Arial"/>
      </rPr>
      <t>10</t>
    </r>
  </si>
  <si>
    <r>
      <rPr>
        <i/>
        <sz val="10"/>
        <color theme="1"/>
        <rFont val="Arial"/>
      </rPr>
      <t xml:space="preserve">Fishing Effort in Canadian EEZ (boat fishing days) </t>
    </r>
    <r>
      <rPr>
        <i/>
        <vertAlign val="superscript"/>
        <sz val="10"/>
        <color theme="1"/>
        <rFont val="Arial"/>
      </rPr>
      <t>10</t>
    </r>
  </si>
  <si>
    <r>
      <rPr>
        <i/>
        <sz val="10"/>
        <color theme="1"/>
        <rFont val="Arial"/>
      </rPr>
      <t xml:space="preserve">Fishing Effort on high seas (boat fishing days) </t>
    </r>
    <r>
      <rPr>
        <i/>
        <vertAlign val="superscript"/>
        <sz val="10"/>
        <color theme="1"/>
        <rFont val="Arial"/>
      </rPr>
      <t>10, 11</t>
    </r>
  </si>
  <si>
    <t>Unlimited</t>
  </si>
  <si>
    <t>N/A</t>
  </si>
  <si>
    <t>170 vessels or 680 vessel fishing months</t>
  </si>
  <si>
    <t>140 vessels or 560 vessel fishing months</t>
  </si>
  <si>
    <t>125 vessels or 500 vessel fishing months</t>
  </si>
  <si>
    <t>94 vessels or 376 vessel fishing months</t>
  </si>
  <si>
    <t>Historical level</t>
  </si>
  <si>
    <t>45 vessels</t>
  </si>
  <si>
    <r>
      <rPr>
        <vertAlign val="superscript"/>
        <sz val="10"/>
        <color rgb="FF000000"/>
        <rFont val="Arial"/>
      </rPr>
      <t>1</t>
    </r>
    <r>
      <rPr>
        <sz val="10"/>
        <color rgb="FF000000"/>
        <rFont val="Arial"/>
      </rPr>
      <t xml:space="preserve"> Effort in different zones are based on logbook records, where locations are self-reported by vessels.</t>
    </r>
  </si>
  <si>
    <r>
      <rPr>
        <vertAlign val="superscript"/>
        <sz val="10"/>
        <color theme="1"/>
        <rFont val="Arial"/>
      </rPr>
      <t>2</t>
    </r>
    <r>
      <rPr>
        <sz val="10"/>
        <color theme="1"/>
        <rFont val="Arial"/>
      </rPr>
      <t xml:space="preserve"> Estimates of Canadian effort in boat fishing days are expanded using the methodology described in Stocker et al. (2007:  CTRFAS  2701).  1995-2011 data from Canadian Tuna Database version 13.02.11</t>
    </r>
  </si>
  <si>
    <r>
      <rPr>
        <vertAlign val="superscript"/>
        <sz val="10"/>
        <color theme="1"/>
        <rFont val="Arial"/>
      </rPr>
      <t>3</t>
    </r>
    <r>
      <rPr>
        <sz val="10"/>
        <color theme="1"/>
        <rFont val="Arial"/>
      </rPr>
      <t xml:space="preserve"> Number of vessels that fished in US EEZ: 1995-2008 data from Canadian Tuna Database version 13.02.11, 2009-2011 data from DFO Pacific Licensing System</t>
    </r>
  </si>
  <si>
    <r>
      <rPr>
        <vertAlign val="superscript"/>
        <sz val="10"/>
        <color theme="1"/>
        <rFont val="Arial"/>
      </rPr>
      <t>4</t>
    </r>
    <r>
      <rPr>
        <sz val="10"/>
        <color theme="1"/>
        <rFont val="Arial"/>
      </rPr>
      <t xml:space="preserve"> Vessel Months during 1995-2011 used data from Canadian tuna database v. 13.02.11</t>
    </r>
  </si>
  <si>
    <r>
      <rPr>
        <vertAlign val="superscript"/>
        <sz val="10"/>
        <color theme="1"/>
        <rFont val="Arial"/>
      </rPr>
      <t>5</t>
    </r>
    <r>
      <rPr>
        <sz val="10"/>
        <color theme="1"/>
        <rFont val="Arial"/>
      </rPr>
      <t xml:space="preserve"> Number of vessels that fished in Canadian EEZ: 1995-2011 data from Tuna Database version 13.02.11</t>
    </r>
  </si>
  <si>
    <r>
      <rPr>
        <vertAlign val="superscript"/>
        <sz val="10"/>
        <color rgb="FF000000"/>
        <rFont val="Arial"/>
      </rPr>
      <t>6</t>
    </r>
    <r>
      <rPr>
        <sz val="10"/>
        <color rgb="FF000000"/>
        <rFont val="Arial"/>
      </rPr>
      <t xml:space="preserve"> Although the historical level of fishing effort for the US fleet was permitted in the Canadian EEZ during 2009-2011, the historical level of fishing effort is not presently quantified.</t>
    </r>
  </si>
  <si>
    <r>
      <rPr>
        <vertAlign val="superscript"/>
        <sz val="10"/>
        <color theme="1"/>
        <rFont val="Arial"/>
      </rPr>
      <t>7</t>
    </r>
    <r>
      <rPr>
        <sz val="10"/>
        <color theme="1"/>
        <rFont val="Arial"/>
      </rPr>
      <t xml:space="preserve"> Number of US vessels that fished in US or Canadian EEZs are not expanded.</t>
    </r>
  </si>
  <si>
    <r>
      <rPr>
        <vertAlign val="superscript"/>
        <sz val="10"/>
        <color rgb="FF000000"/>
        <rFont val="Arial"/>
      </rPr>
      <t>8</t>
    </r>
    <r>
      <rPr>
        <sz val="10"/>
        <color rgb="FF000000"/>
        <rFont val="Arial"/>
      </rPr>
      <t xml:space="preserve"> Number of US vessels that fished in US or Canadian EEZs refers to vessels that recorded fishing days in those zones in their logbooks and do not include vessels that only had transit days. Where logbook coverage rate is less than 100%, it is assumed that all US vessels that landed fish, had fished in the US EEZ</t>
    </r>
  </si>
  <si>
    <r>
      <rPr>
        <vertAlign val="superscript"/>
        <sz val="10"/>
        <color theme="1"/>
        <rFont val="Arial"/>
      </rPr>
      <t>10</t>
    </r>
    <r>
      <rPr>
        <sz val="10"/>
        <color theme="1"/>
        <rFont val="Arial"/>
      </rPr>
      <t xml:space="preserve"> Estimates of US effort in US EEZ, Canadian EEZ and high seas in boat fishing days are expanded and calculated by multiplying the proportion of reported logbook effort in each zone by the estimated annual effort. Estimation of annual effort has changed in 2017 (Documented in ISC working paper ISC17/STATWG/WP-1)</t>
    </r>
  </si>
  <si>
    <r>
      <rPr>
        <vertAlign val="superscript"/>
        <sz val="10"/>
        <color rgb="FF000000"/>
        <rFont val="Arial"/>
      </rPr>
      <t>11</t>
    </r>
    <r>
      <rPr>
        <sz val="10"/>
        <color rgb="FF000000"/>
        <rFont val="Arial"/>
      </rPr>
      <t xml:space="preserve"> Proportion of US effort in high seas zone was estimated from logbook data, and includes effort in U.S. EEZ off Alaska.</t>
    </r>
  </si>
  <si>
    <t>* = no data, ^ = confidential data (less than 3 vessels)</t>
  </si>
  <si>
    <r>
      <rPr>
        <vertAlign val="superscript"/>
        <sz val="10"/>
        <color theme="1"/>
        <rFont val="Arial"/>
        <family val="2"/>
      </rPr>
      <t>9</t>
    </r>
    <r>
      <rPr>
        <sz val="10"/>
        <color theme="1"/>
        <rFont val="Arial"/>
      </rPr>
      <t> U.S. DATA Source: Pacific Fisheries Information Network (PacFIN) retrieval dated , 03/28/2023. Number of landings estimated from unique vessel ID and Fish Ticket Dates</t>
    </r>
  </si>
  <si>
    <r>
      <t xml:space="preserve">Canadian Ports (DFO estimates from offload slips) </t>
    </r>
    <r>
      <rPr>
        <i/>
        <vertAlign val="superscript"/>
        <sz val="10"/>
        <color theme="1"/>
        <rFont val="Arial"/>
      </rPr>
      <t>6</t>
    </r>
  </si>
  <si>
    <r>
      <rPr>
        <vertAlign val="superscript"/>
        <sz val="10"/>
        <color rgb="FF000000"/>
        <rFont val="Arial"/>
        <family val="2"/>
      </rPr>
      <t>14</t>
    </r>
    <r>
      <rPr>
        <sz val="10"/>
        <color rgb="FF000000"/>
        <rFont val="Arial"/>
        <family val="2"/>
      </rPr>
      <t xml:space="preserve"> DFO estimates of US landings in Canadian ports based port access applications submitted by US vessels. To be reviewed in detail by Data WG in 2024.</t>
    </r>
  </si>
  <si>
    <r>
      <t>6</t>
    </r>
    <r>
      <rPr>
        <sz val="10"/>
        <color rgb="FF000000"/>
        <rFont val="Arial"/>
        <family val="2"/>
        <charset val="1"/>
      </rPr>
      <t xml:space="preserve"> DFO estimates of US landings in Canadian ports based on offloading fish slip data. These are not expanded likely to be a minimum bound because of incomplete fish slip data and reports from Canadian buyers/processors.</t>
    </r>
  </si>
  <si>
    <r>
      <t xml:space="preserve">Canadian Ports (DFO estimates from port access applications) </t>
    </r>
    <r>
      <rPr>
        <i/>
        <vertAlign val="superscript"/>
        <sz val="10"/>
        <color theme="1"/>
        <rFont val="Arial"/>
        <family val="2"/>
      </rPr>
      <t>14</t>
    </r>
  </si>
  <si>
    <r>
      <t xml:space="preserve">Canadian Ports (DFO estimates from port access applications) </t>
    </r>
    <r>
      <rPr>
        <i/>
        <vertAlign val="superscript"/>
        <sz val="10"/>
        <color theme="1"/>
        <rFont val="Arial"/>
      </rPr>
      <t>14</t>
    </r>
  </si>
  <si>
    <r>
      <t>2023</t>
    </r>
    <r>
      <rPr>
        <vertAlign val="superscript"/>
        <sz val="10"/>
        <color rgb="FF000000"/>
        <rFont val="Arial"/>
      </rPr>
      <t xml:space="preserve"> 8</t>
    </r>
  </si>
  <si>
    <r>
      <t xml:space="preserve">2023 </t>
    </r>
    <r>
      <rPr>
        <vertAlign val="superscript"/>
        <sz val="10"/>
        <color theme="1"/>
        <rFont val="Arial"/>
      </rPr>
      <t>12</t>
    </r>
  </si>
  <si>
    <r>
      <t>2023</t>
    </r>
    <r>
      <rPr>
        <vertAlign val="superscript"/>
        <sz val="10"/>
        <color rgb="FF000000"/>
        <rFont val="Arial"/>
      </rPr>
      <t xml:space="preserve"> 9</t>
    </r>
  </si>
  <si>
    <t>0 vessels</t>
  </si>
  <si>
    <r>
      <rPr>
        <vertAlign val="superscript"/>
        <sz val="10"/>
        <color rgb="FF000000"/>
        <rFont val="Arial"/>
        <family val="2"/>
      </rPr>
      <t>8</t>
    </r>
    <r>
      <rPr>
        <sz val="10"/>
        <color rgb="FF000000"/>
        <rFont val="Arial"/>
      </rPr>
      <t xml:space="preserve"> Preliminary data subject to change. Canadian data from Canadian tuna database version 24.01.24</t>
    </r>
  </si>
  <si>
    <r>
      <rPr>
        <vertAlign val="superscript"/>
        <sz val="10"/>
        <color rgb="FF000000"/>
        <rFont val="Arial"/>
        <family val="2"/>
      </rPr>
      <t>12</t>
    </r>
    <r>
      <rPr>
        <sz val="10"/>
        <color rgb="FF000000"/>
        <rFont val="Arial"/>
        <family val="2"/>
      </rPr>
      <t xml:space="preserve"> Preliminary data subject to change. Canadian data from Canadian tuna database version 24.01.24</t>
    </r>
  </si>
  <si>
    <r>
      <t>9</t>
    </r>
    <r>
      <rPr>
        <sz val="10"/>
        <color rgb="FF000000"/>
        <rFont val="Arial"/>
      </rPr>
      <t xml:space="preserve"> Preliminary data subject to change. Canadian data from Canadian tuna database version 24.01.24</t>
    </r>
  </si>
  <si>
    <r>
      <t xml:space="preserve">Table 1. Catch of Albacore by Canadian and U.S. Albacore Troll and Pole-and-Line Vessels in the North Pacific Ocean </t>
    </r>
    <r>
      <rPr>
        <vertAlign val="superscript"/>
        <sz val="10"/>
        <color rgb="FF000000"/>
        <rFont val="Arial"/>
      </rPr>
      <t>1</t>
    </r>
  </si>
  <si>
    <r>
      <t>1</t>
    </r>
    <r>
      <rPr>
        <sz val="10"/>
        <color theme="1"/>
        <rFont val="Arial"/>
      </rPr>
      <t xml:space="preserve"> Canadian landings data prior to 2012 are from Canadian Tuna Database version 13.02.11</t>
    </r>
  </si>
  <si>
    <r>
      <t xml:space="preserve">Table 3. Distribution of Canadian and U.S. Albacore Troll and Pole-and-Line Fleet Fishing Effort in the North Pacific Ocean </t>
    </r>
    <r>
      <rPr>
        <vertAlign val="superscript"/>
        <sz val="10"/>
        <color rgb="FF000000"/>
        <rFont val="Arial"/>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</si>
</sst>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Red]\-#,##0.0"/>
    <numFmt numFmtId="165" formatCode="#,##0.0"/>
    <numFmt numFmtId="166" formatCode="0.0"/>
    <numFmt numFmtId="167" formatCode="#,##0;[Red]#,##0"/>
    <numFmt numFmtId="168" formatCode="_(* #,##0.00_);_(* \(#,##0.00\);_(* \-??_);_(@_)"/>
    <numFmt numFmtId="169" formatCode="#,##0.000"/>
    <numFmt numFmtId="170" formatCode="#,##0.000;[Red]#,##0.000"/>
  </numFmts>
  <fonts count="28" x14ac:knownFonts="1">
    <font>
      <sz val="10"/>
      <color rgb="FF000000"/>
      <name val="Arial"/>
      <scheme val="minor"/>
    </font>
    <font>
      <b/>
      <sz val="10"/>
      <color rgb="FF000000"/>
      <name val="Times New Roman"/>
    </font>
    <font>
      <sz val="10"/>
      <color rgb="FF000000"/>
      <name val="Times New Roman"/>
    </font>
    <font>
      <sz val="11"/>
      <color rgb="FF000000"/>
      <name val="Calibri"/>
    </font>
    <font>
      <sz val="10"/>
      <color rgb="FF000000"/>
      <name val="Arial"/>
    </font>
    <font>
      <sz val="10"/>
      <name val="Arial"/>
    </font>
    <font>
      <i/>
      <sz val="10"/>
      <color theme="1"/>
      <name val="Arial"/>
    </font>
    <font>
      <sz val="20"/>
      <color rgb="FFFF0000"/>
      <name val="Arial"/>
    </font>
    <font>
      <sz val="10"/>
      <color theme="1"/>
      <name val="Arial"/>
    </font>
    <font>
      <sz val="11"/>
      <color theme="1"/>
      <name val="Calibri"/>
    </font>
    <font>
      <vertAlign val="superscript"/>
      <sz val="10"/>
      <color rgb="FF000000"/>
      <name val="Arial"/>
    </font>
    <font>
      <vertAlign val="superscript"/>
      <sz val="10"/>
      <color theme="1"/>
      <name val="Arial"/>
    </font>
    <font>
      <sz val="11"/>
      <color rgb="FFFF0000"/>
      <name val="Calibri"/>
    </font>
    <font>
      <sz val="10"/>
      <color rgb="FFFF0000"/>
      <name val="Arial"/>
    </font>
    <font>
      <vertAlign val="superscript"/>
      <sz val="10"/>
      <color rgb="FF000000"/>
      <name val="Arial"/>
    </font>
    <font>
      <b/>
      <sz val="11"/>
      <color rgb="FFFF0000"/>
      <name val="Calibri"/>
    </font>
    <font>
      <i/>
      <sz val="10"/>
      <color rgb="FFFF0000"/>
      <name val="Arial"/>
    </font>
    <font>
      <i/>
      <vertAlign val="superscript"/>
      <sz val="10"/>
      <color theme="1"/>
      <name val="Arial"/>
    </font>
    <font>
      <sz val="10"/>
      <color theme="1"/>
      <name val="Arial"/>
      <family val="2"/>
    </font>
    <font>
      <sz val="10"/>
      <color rgb="FF000000"/>
      <name val="Arial"/>
      <family val="2"/>
    </font>
    <font>
      <vertAlign val="superscript"/>
      <sz val="10"/>
      <color rgb="FF000000"/>
      <name val="Arial"/>
      <family val="2"/>
    </font>
    <font>
      <vertAlign val="superscript"/>
      <sz val="10"/>
      <color theme="1"/>
      <name val="Arial"/>
      <family val="2"/>
    </font>
    <font>
      <sz val="10"/>
      <name val="Arial"/>
      <family val="2"/>
    </font>
    <font>
      <sz val="10"/>
      <name val="Arial"/>
      <family val="2"/>
      <charset val="1"/>
    </font>
    <font>
      <vertAlign val="superscript"/>
      <sz val="10"/>
      <color rgb="FF000000"/>
      <name val="Arial"/>
      <family val="2"/>
      <charset val="1"/>
    </font>
    <font>
      <sz val="10"/>
      <color rgb="FF000000"/>
      <name val="Arial"/>
      <family val="2"/>
      <charset val="1"/>
    </font>
    <font>
      <i/>
      <sz val="10"/>
      <color theme="1"/>
      <name val="Arial"/>
      <family val="2"/>
    </font>
    <font>
      <i/>
      <vertAlign val="superscript"/>
      <sz val="10"/>
      <color theme="1"/>
      <name val="Arial"/>
      <family val="2"/>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36">
    <border>
      <left/>
      <right/>
      <top/>
      <bottom/>
      <diagonal/>
    </border>
    <border>
      <left/>
      <right/>
      <top/>
      <bottom style="thin">
        <color rgb="FF1A1A1A"/>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right/>
      <top style="thin">
        <color rgb="FF1A1A1A"/>
      </top>
      <bottom/>
      <diagonal/>
    </border>
    <border>
      <left/>
      <right style="thin">
        <color rgb="FF1A1A1A"/>
      </right>
      <top style="thin">
        <color rgb="FF1A1A1A"/>
      </top>
      <bottom/>
      <diagonal/>
    </border>
    <border>
      <left style="thin">
        <color rgb="FF1A1A1A"/>
      </left>
      <right/>
      <top/>
      <bottom/>
      <diagonal/>
    </border>
    <border>
      <left style="thin">
        <color rgb="FF1A1A1A"/>
      </left>
      <right/>
      <top style="thin">
        <color rgb="FF1A1A1A"/>
      </top>
      <bottom/>
      <diagonal/>
    </border>
    <border>
      <left style="thin">
        <color rgb="FF1A1A1A"/>
      </left>
      <right style="thin">
        <color rgb="FF1A1A1A"/>
      </right>
      <top/>
      <bottom/>
      <diagonal/>
    </border>
    <border>
      <left/>
      <right style="thin">
        <color rgb="FF1A1A1A"/>
      </right>
      <top/>
      <bottom/>
      <diagonal/>
    </border>
    <border>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dotted">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dotted">
        <color rgb="FF000000"/>
      </bottom>
      <diagonal/>
    </border>
    <border>
      <left/>
      <right style="thin">
        <color rgb="FF000000"/>
      </right>
      <top/>
      <bottom style="thin">
        <color indexed="64"/>
      </bottom>
      <diagonal/>
    </border>
    <border>
      <left style="thin">
        <color auto="1"/>
      </left>
      <right/>
      <top/>
      <bottom/>
      <diagonal/>
    </border>
    <border>
      <left style="thin">
        <color rgb="FF000000"/>
      </left>
      <right/>
      <top/>
      <bottom style="thin">
        <color indexed="64"/>
      </bottom>
      <diagonal/>
    </border>
  </borders>
  <cellStyleXfs count="1">
    <xf numFmtId="0" fontId="0" fillId="0" borderId="0"/>
  </cellStyleXfs>
  <cellXfs count="215">
    <xf numFmtId="0" fontId="0" fillId="0" borderId="0" xfId="0"/>
    <xf numFmtId="0" fontId="1" fillId="0" borderId="1" xfId="0" applyFont="1" applyBorder="1"/>
    <xf numFmtId="0" fontId="2" fillId="0" borderId="1" xfId="0" applyFont="1" applyBorder="1"/>
    <xf numFmtId="0" fontId="3" fillId="0" borderId="0" xfId="0" applyFont="1"/>
    <xf numFmtId="0" fontId="2" fillId="0" borderId="0" xfId="0" applyFont="1" applyAlignment="1">
      <alignment wrapText="1"/>
    </xf>
    <xf numFmtId="0" fontId="4" fillId="0" borderId="0" xfId="0" applyFont="1" applyAlignment="1">
      <alignment horizontal="left" vertical="center"/>
    </xf>
    <xf numFmtId="0" fontId="4" fillId="0" borderId="2" xfId="0" applyFont="1" applyBorder="1"/>
    <xf numFmtId="0" fontId="4" fillId="0" borderId="6" xfId="0" applyFont="1" applyBorder="1" applyAlignment="1">
      <alignment horizontal="center"/>
    </xf>
    <xf numFmtId="0" fontId="6" fillId="0" borderId="0" xfId="0" applyFont="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7" fillId="0" borderId="0" xfId="0" applyFont="1" applyAlignment="1">
      <alignment horizontal="left"/>
    </xf>
    <xf numFmtId="0" fontId="4" fillId="0" borderId="0" xfId="0" applyFont="1" applyAlignment="1">
      <alignment horizontal="left"/>
    </xf>
    <xf numFmtId="0" fontId="8" fillId="0" borderId="10" xfId="0" applyFont="1" applyBorder="1" applyAlignment="1">
      <alignment horizontal="center" wrapText="1"/>
    </xf>
    <xf numFmtId="0" fontId="8" fillId="0" borderId="11" xfId="0" applyFont="1" applyBorder="1" applyAlignment="1">
      <alignment horizontal="center" wrapText="1"/>
    </xf>
    <xf numFmtId="3" fontId="8" fillId="0" borderId="12" xfId="0" applyNumberFormat="1" applyFont="1" applyBorder="1" applyAlignment="1">
      <alignment horizontal="center"/>
    </xf>
    <xf numFmtId="0" fontId="8" fillId="0" borderId="13" xfId="0" applyFont="1" applyBorder="1" applyAlignment="1">
      <alignment horizontal="center" wrapText="1"/>
    </xf>
    <xf numFmtId="164" fontId="8" fillId="0" borderId="12" xfId="0" applyNumberFormat="1" applyFont="1" applyBorder="1" applyAlignment="1">
      <alignment horizontal="center"/>
    </xf>
    <xf numFmtId="164" fontId="8" fillId="0" borderId="0" xfId="0" applyNumberFormat="1" applyFont="1" applyAlignment="1">
      <alignment horizontal="center"/>
    </xf>
    <xf numFmtId="3" fontId="4" fillId="0" borderId="14" xfId="0" applyNumberFormat="1" applyFont="1" applyBorder="1" applyAlignment="1">
      <alignment horizontal="center"/>
    </xf>
    <xf numFmtId="1" fontId="6" fillId="0" borderId="7" xfId="0" applyNumberFormat="1" applyFont="1" applyBorder="1" applyAlignment="1">
      <alignment horizontal="center"/>
    </xf>
    <xf numFmtId="0" fontId="4" fillId="0" borderId="6" xfId="0" applyFont="1" applyBorder="1" applyAlignment="1">
      <alignment horizontal="center" vertical="center"/>
    </xf>
    <xf numFmtId="165" fontId="8" fillId="0" borderId="0" xfId="0" applyNumberFormat="1" applyFont="1" applyAlignment="1">
      <alignment horizontal="center"/>
    </xf>
    <xf numFmtId="165" fontId="8" fillId="0" borderId="15" xfId="0" applyNumberFormat="1" applyFont="1" applyBorder="1" applyAlignment="1">
      <alignment horizontal="center"/>
    </xf>
    <xf numFmtId="1" fontId="4" fillId="0" borderId="12" xfId="0" applyNumberFormat="1" applyFont="1" applyBorder="1" applyAlignment="1">
      <alignment horizontal="center"/>
    </xf>
    <xf numFmtId="1" fontId="4" fillId="0" borderId="0" xfId="0" applyNumberFormat="1" applyFont="1" applyAlignment="1">
      <alignment horizontal="center"/>
    </xf>
    <xf numFmtId="166" fontId="4" fillId="0" borderId="0" xfId="0" applyNumberFormat="1" applyFont="1" applyAlignment="1">
      <alignment horizontal="center"/>
    </xf>
    <xf numFmtId="165" fontId="4" fillId="0" borderId="0" xfId="0" applyNumberFormat="1" applyFont="1" applyAlignment="1">
      <alignment horizontal="center"/>
    </xf>
    <xf numFmtId="165" fontId="4" fillId="0" borderId="15" xfId="0" applyNumberFormat="1" applyFont="1" applyBorder="1" applyAlignment="1">
      <alignment horizontal="center"/>
    </xf>
    <xf numFmtId="3" fontId="4" fillId="0" borderId="12" xfId="0" applyNumberFormat="1" applyFont="1" applyBorder="1" applyAlignment="1">
      <alignment horizontal="center"/>
    </xf>
    <xf numFmtId="167" fontId="8" fillId="0" borderId="14" xfId="0" applyNumberFormat="1" applyFont="1" applyBorder="1" applyAlignment="1">
      <alignment horizontal="center"/>
    </xf>
    <xf numFmtId="1" fontId="4" fillId="0" borderId="7" xfId="0" applyNumberFormat="1" applyFont="1" applyBorder="1" applyAlignment="1">
      <alignment horizontal="center"/>
    </xf>
    <xf numFmtId="165" fontId="4" fillId="0" borderId="0" xfId="0" applyNumberFormat="1" applyFont="1" applyAlignment="1">
      <alignment horizontal="center" vertical="center" wrapText="1"/>
    </xf>
    <xf numFmtId="165" fontId="4" fillId="0" borderId="15" xfId="0" applyNumberFormat="1" applyFont="1" applyBorder="1" applyAlignment="1">
      <alignment horizontal="center" vertical="center" wrapText="1"/>
    </xf>
    <xf numFmtId="3" fontId="4" fillId="0" borderId="12"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8" fillId="0" borderId="7" xfId="0" applyNumberFormat="1" applyFont="1" applyBorder="1" applyAlignment="1">
      <alignment horizontal="center"/>
    </xf>
    <xf numFmtId="166" fontId="8" fillId="0" borderId="0" xfId="0" applyNumberFormat="1" applyFont="1" applyAlignment="1">
      <alignment horizontal="center"/>
    </xf>
    <xf numFmtId="1" fontId="8" fillId="0" borderId="12" xfId="0" applyNumberFormat="1" applyFont="1" applyBorder="1" applyAlignment="1">
      <alignment horizontal="center"/>
    </xf>
    <xf numFmtId="3" fontId="8" fillId="0" borderId="0" xfId="0" applyNumberFormat="1" applyFont="1" applyAlignment="1">
      <alignment horizontal="center"/>
    </xf>
    <xf numFmtId="3" fontId="8" fillId="0" borderId="6" xfId="0" applyNumberFormat="1" applyFont="1" applyBorder="1" applyAlignment="1">
      <alignment horizontal="center"/>
    </xf>
    <xf numFmtId="1" fontId="8" fillId="0" borderId="6" xfId="0" applyNumberFormat="1" applyFont="1" applyBorder="1" applyAlignment="1">
      <alignment horizontal="center"/>
    </xf>
    <xf numFmtId="166" fontId="9" fillId="0" borderId="0" xfId="0" applyNumberFormat="1" applyFont="1" applyAlignment="1">
      <alignment horizontal="center"/>
    </xf>
    <xf numFmtId="1" fontId="8" fillId="0" borderId="0" xfId="0" applyNumberFormat="1" applyFont="1" applyAlignment="1">
      <alignment horizontal="center"/>
    </xf>
    <xf numFmtId="165" fontId="8" fillId="0" borderId="7" xfId="0" applyNumberFormat="1" applyFont="1" applyBorder="1" applyAlignment="1">
      <alignment horizontal="center"/>
    </xf>
    <xf numFmtId="3" fontId="8" fillId="0" borderId="7" xfId="0" applyNumberFormat="1" applyFont="1" applyBorder="1" applyAlignment="1">
      <alignment horizontal="center"/>
    </xf>
    <xf numFmtId="0" fontId="8" fillId="0" borderId="7" xfId="0" applyFont="1" applyBorder="1" applyAlignment="1">
      <alignment horizontal="center"/>
    </xf>
    <xf numFmtId="3" fontId="4" fillId="0" borderId="7" xfId="0" applyNumberFormat="1" applyFont="1" applyBorder="1" applyAlignment="1">
      <alignment horizontal="center"/>
    </xf>
    <xf numFmtId="0" fontId="4" fillId="0" borderId="7" xfId="0" applyFont="1" applyBorder="1" applyAlignment="1">
      <alignment horizontal="center"/>
    </xf>
    <xf numFmtId="0" fontId="8" fillId="0" borderId="0" xfId="0" applyFont="1"/>
    <xf numFmtId="0" fontId="4" fillId="0" borderId="19" xfId="0" applyFont="1" applyBorder="1" applyAlignment="1">
      <alignment horizontal="center" vertical="center"/>
    </xf>
    <xf numFmtId="0" fontId="4" fillId="0" borderId="0" xfId="0" applyFont="1" applyAlignment="1">
      <alignment horizontal="center" vertical="center"/>
    </xf>
    <xf numFmtId="0" fontId="8" fillId="0" borderId="0" xfId="0" applyFont="1" applyAlignment="1">
      <alignment horizontal="center"/>
    </xf>
    <xf numFmtId="0" fontId="10" fillId="0" borderId="0" xfId="0" applyFont="1"/>
    <xf numFmtId="0" fontId="11" fillId="0" borderId="0" xfId="0" applyFont="1"/>
    <xf numFmtId="0" fontId="12" fillId="0" borderId="0" xfId="0" applyFont="1"/>
    <xf numFmtId="0" fontId="4" fillId="0" borderId="23" xfId="0" applyFont="1" applyBorder="1"/>
    <xf numFmtId="0" fontId="4" fillId="0" borderId="0" xfId="0" applyFont="1" applyAlignment="1">
      <alignment horizontal="center"/>
    </xf>
    <xf numFmtId="0" fontId="6" fillId="0" borderId="26" xfId="0" applyFont="1" applyBorder="1" applyAlignment="1">
      <alignment horizontal="center"/>
    </xf>
    <xf numFmtId="0" fontId="6" fillId="0" borderId="26" xfId="0" applyFont="1" applyBorder="1" applyAlignment="1">
      <alignment horizontal="center" wrapText="1"/>
    </xf>
    <xf numFmtId="0" fontId="6" fillId="0" borderId="23" xfId="0" applyFont="1" applyBorder="1" applyAlignment="1">
      <alignment horizontal="center" wrapText="1"/>
    </xf>
    <xf numFmtId="0" fontId="6" fillId="0" borderId="27" xfId="0" applyFont="1" applyBorder="1" applyAlignment="1">
      <alignment horizontal="center"/>
    </xf>
    <xf numFmtId="0" fontId="6" fillId="0" borderId="27" xfId="0" applyFont="1" applyBorder="1" applyAlignment="1">
      <alignment horizontal="center" wrapText="1"/>
    </xf>
    <xf numFmtId="0" fontId="6" fillId="2" borderId="28" xfId="0" applyFont="1" applyFill="1" applyBorder="1" applyAlignment="1">
      <alignment horizontal="center"/>
    </xf>
    <xf numFmtId="0" fontId="6" fillId="0" borderId="3" xfId="0" applyFont="1" applyBorder="1" applyAlignment="1">
      <alignment horizontal="center" wrapText="1"/>
    </xf>
    <xf numFmtId="0" fontId="4" fillId="0" borderId="4" xfId="0" applyFont="1" applyBorder="1" applyAlignment="1">
      <alignment horizontal="center" vertical="center"/>
    </xf>
    <xf numFmtId="0" fontId="8" fillId="0" borderId="10" xfId="0" applyFont="1" applyBorder="1" applyAlignment="1">
      <alignment horizontal="center"/>
    </xf>
    <xf numFmtId="0" fontId="6" fillId="0" borderId="13" xfId="0" applyFont="1" applyBorder="1" applyAlignment="1">
      <alignment horizontal="center"/>
    </xf>
    <xf numFmtId="0" fontId="8" fillId="0" borderId="13" xfId="0" applyFont="1" applyBorder="1" applyAlignment="1">
      <alignment horizontal="center"/>
    </xf>
    <xf numFmtId="3" fontId="8" fillId="0" borderId="0" xfId="0" applyNumberFormat="1" applyFont="1" applyAlignment="1">
      <alignment horizontal="center" wrapText="1"/>
    </xf>
    <xf numFmtId="3" fontId="8" fillId="0" borderId="29" xfId="0" applyNumberFormat="1" applyFont="1" applyBorder="1" applyAlignment="1">
      <alignment horizontal="center"/>
    </xf>
    <xf numFmtId="3" fontId="8" fillId="0" borderId="10" xfId="0" applyNumberFormat="1" applyFont="1" applyBorder="1" applyAlignment="1">
      <alignment horizontal="center" wrapText="1"/>
    </xf>
    <xf numFmtId="0" fontId="8" fillId="0" borderId="12" xfId="0" applyFont="1" applyBorder="1" applyAlignment="1">
      <alignment horizontal="center" wrapText="1"/>
    </xf>
    <xf numFmtId="0" fontId="8" fillId="0" borderId="0" xfId="0" applyFont="1" applyAlignment="1">
      <alignment horizontal="center" wrapText="1"/>
    </xf>
    <xf numFmtId="3" fontId="4" fillId="0" borderId="23" xfId="0" applyNumberFormat="1" applyFont="1" applyBorder="1" applyAlignment="1">
      <alignment horizontal="center"/>
    </xf>
    <xf numFmtId="3" fontId="4" fillId="0" borderId="0" xfId="0" applyNumberFormat="1" applyFont="1" applyAlignment="1">
      <alignment horizontal="center"/>
    </xf>
    <xf numFmtId="0" fontId="8" fillId="0" borderId="12" xfId="0" applyFont="1" applyBorder="1" applyAlignment="1">
      <alignment horizontal="center"/>
    </xf>
    <xf numFmtId="0" fontId="4" fillId="0" borderId="12" xfId="0" applyFont="1" applyBorder="1" applyAlignment="1">
      <alignment horizontal="center"/>
    </xf>
    <xf numFmtId="3" fontId="4" fillId="0" borderId="0" xfId="0" applyNumberFormat="1" applyFont="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1" fontId="4" fillId="0" borderId="12" xfId="0" applyNumberFormat="1" applyFont="1" applyBorder="1" applyAlignment="1">
      <alignment horizontal="center" vertical="center"/>
    </xf>
    <xf numFmtId="1" fontId="4" fillId="0" borderId="0" xfId="0" applyNumberFormat="1" applyFont="1" applyAlignment="1">
      <alignment horizontal="center" vertical="center"/>
    </xf>
    <xf numFmtId="3" fontId="4" fillId="0" borderId="0" xfId="0" applyNumberFormat="1" applyFont="1" applyAlignment="1">
      <alignment horizontal="center" vertical="center"/>
    </xf>
    <xf numFmtId="0" fontId="4" fillId="0" borderId="7" xfId="0" applyFont="1" applyBorder="1" applyAlignment="1">
      <alignment horizontal="center" vertical="center"/>
    </xf>
    <xf numFmtId="0" fontId="8" fillId="0" borderId="8" xfId="0" applyFont="1" applyBorder="1" applyAlignment="1">
      <alignment horizontal="center"/>
    </xf>
    <xf numFmtId="0" fontId="13" fillId="0" borderId="0" xfId="0" applyFont="1" applyAlignment="1">
      <alignment horizontal="center"/>
    </xf>
    <xf numFmtId="0" fontId="8" fillId="0" borderId="6" xfId="0" applyFont="1" applyBorder="1" applyAlignment="1">
      <alignment horizontal="center" vertical="center"/>
    </xf>
    <xf numFmtId="3" fontId="8" fillId="0" borderId="8" xfId="0" applyNumberFormat="1" applyFont="1" applyBorder="1" applyAlignment="1">
      <alignment horizontal="center"/>
    </xf>
    <xf numFmtId="0" fontId="8" fillId="0" borderId="7" xfId="0" applyFont="1" applyBorder="1" applyAlignment="1">
      <alignment horizontal="center" vertical="center"/>
    </xf>
    <xf numFmtId="3" fontId="4" fillId="0" borderId="8" xfId="0" applyNumberFormat="1" applyFont="1" applyBorder="1" applyAlignment="1">
      <alignment horizontal="center"/>
    </xf>
    <xf numFmtId="3" fontId="4" fillId="0" borderId="0" xfId="0" applyNumberFormat="1" applyFont="1"/>
    <xf numFmtId="16" fontId="4" fillId="0" borderId="0" xfId="0" applyNumberFormat="1" applyFont="1"/>
    <xf numFmtId="168" fontId="8" fillId="0" borderId="0" xfId="0" applyNumberFormat="1" applyFont="1"/>
    <xf numFmtId="0" fontId="14" fillId="0" borderId="0" xfId="0" applyFont="1" applyAlignment="1">
      <alignment vertical="top"/>
    </xf>
    <xf numFmtId="0" fontId="4" fillId="0" borderId="0" xfId="0" applyFont="1"/>
    <xf numFmtId="0" fontId="4" fillId="0" borderId="27" xfId="0" applyFont="1" applyBorder="1"/>
    <xf numFmtId="0" fontId="4" fillId="0" borderId="19" xfId="0" applyFont="1" applyBorder="1" applyAlignment="1">
      <alignment horizontal="left" vertical="center"/>
    </xf>
    <xf numFmtId="0" fontId="6" fillId="0" borderId="32" xfId="0" applyFont="1" applyBorder="1" applyAlignment="1">
      <alignment horizontal="left" wrapText="1"/>
    </xf>
    <xf numFmtId="0" fontId="6" fillId="0" borderId="0" xfId="0" applyFont="1" applyAlignment="1">
      <alignment horizontal="left" wrapText="1"/>
    </xf>
    <xf numFmtId="0" fontId="6" fillId="0" borderId="12" xfId="0" applyFont="1" applyBorder="1" applyAlignment="1">
      <alignment horizontal="left" wrapText="1"/>
    </xf>
    <xf numFmtId="0" fontId="6" fillId="0" borderId="15" xfId="0" applyFont="1" applyBorder="1" applyAlignment="1">
      <alignment horizontal="left" wrapText="1"/>
    </xf>
    <xf numFmtId="0" fontId="16" fillId="0" borderId="0" xfId="0" applyFont="1" applyAlignment="1">
      <alignment horizontal="left" wrapText="1"/>
    </xf>
    <xf numFmtId="0" fontId="4" fillId="0" borderId="8" xfId="0" applyFont="1" applyBorder="1" applyAlignment="1">
      <alignment horizontal="left" vertical="center"/>
    </xf>
    <xf numFmtId="0" fontId="8" fillId="0" borderId="12" xfId="0" applyFont="1" applyBorder="1" applyAlignment="1">
      <alignment horizontal="left"/>
    </xf>
    <xf numFmtId="0" fontId="8" fillId="0" borderId="13" xfId="0" applyFont="1" applyBorder="1" applyAlignment="1">
      <alignment horizontal="left"/>
    </xf>
    <xf numFmtId="3" fontId="8" fillId="0" borderId="26" xfId="0" applyNumberFormat="1" applyFont="1" applyBorder="1" applyAlignment="1">
      <alignment horizontal="right"/>
    </xf>
    <xf numFmtId="3" fontId="8" fillId="0" borderId="23" xfId="0" applyNumberFormat="1" applyFont="1" applyBorder="1" applyAlignment="1">
      <alignment horizontal="right"/>
    </xf>
    <xf numFmtId="3" fontId="13" fillId="0" borderId="0" xfId="0" applyNumberFormat="1" applyFont="1" applyAlignment="1">
      <alignment horizontal="right"/>
    </xf>
    <xf numFmtId="169" fontId="13" fillId="0" borderId="0" xfId="0" applyNumberFormat="1" applyFont="1" applyAlignment="1">
      <alignment horizontal="right" vertical="center"/>
    </xf>
    <xf numFmtId="170" fontId="4" fillId="0" borderId="0" xfId="0" applyNumberFormat="1" applyFont="1"/>
    <xf numFmtId="170" fontId="4" fillId="0" borderId="0" xfId="0" applyNumberFormat="1" applyFont="1" applyAlignment="1">
      <alignment horizontal="left"/>
    </xf>
    <xf numFmtId="3" fontId="8" fillId="0" borderId="0" xfId="0" applyNumberFormat="1" applyFont="1" applyAlignment="1">
      <alignment horizontal="right"/>
    </xf>
    <xf numFmtId="3" fontId="8" fillId="0" borderId="7" xfId="0" applyNumberFormat="1" applyFont="1" applyBorder="1" applyAlignment="1">
      <alignment horizontal="right"/>
    </xf>
    <xf numFmtId="3" fontId="8" fillId="0" borderId="0" xfId="0" applyNumberFormat="1" applyFont="1" applyAlignment="1">
      <alignment horizontal="center" vertical="center" wrapText="1"/>
    </xf>
    <xf numFmtId="1" fontId="4" fillId="0" borderId="0" xfId="0" applyNumberFormat="1" applyFont="1" applyAlignment="1">
      <alignment horizontal="right" vertical="center"/>
    </xf>
    <xf numFmtId="0" fontId="4" fillId="0" borderId="12" xfId="0" applyFont="1" applyBorder="1"/>
    <xf numFmtId="0" fontId="4" fillId="0" borderId="12" xfId="0" applyFont="1" applyBorder="1" applyAlignment="1">
      <alignment horizontal="left"/>
    </xf>
    <xf numFmtId="0" fontId="8" fillId="0" borderId="0" xfId="0" applyFont="1" applyAlignment="1">
      <alignment horizontal="left"/>
    </xf>
    <xf numFmtId="3" fontId="8" fillId="0" borderId="7" xfId="0" applyNumberFormat="1" applyFont="1" applyBorder="1" applyAlignment="1">
      <alignment horizontal="center" wrapText="1"/>
    </xf>
    <xf numFmtId="4" fontId="13" fillId="0" borderId="0" xfId="0" applyNumberFormat="1" applyFont="1" applyAlignment="1">
      <alignment horizontal="right"/>
    </xf>
    <xf numFmtId="0" fontId="4" fillId="0" borderId="6" xfId="0" applyFont="1" applyBorder="1" applyAlignment="1">
      <alignment horizontal="left"/>
    </xf>
    <xf numFmtId="3" fontId="4" fillId="0" borderId="0" xfId="0" applyNumberFormat="1" applyFont="1" applyAlignment="1">
      <alignment horizontal="right"/>
    </xf>
    <xf numFmtId="3" fontId="4" fillId="0" borderId="7" xfId="0" applyNumberFormat="1" applyFont="1" applyBorder="1" applyAlignment="1">
      <alignment horizontal="right"/>
    </xf>
    <xf numFmtId="3" fontId="3" fillId="0" borderId="0" xfId="0" applyNumberFormat="1" applyFont="1"/>
    <xf numFmtId="165" fontId="8" fillId="0" borderId="16" xfId="0" applyNumberFormat="1" applyFont="1" applyBorder="1" applyAlignment="1">
      <alignment horizontal="center"/>
    </xf>
    <xf numFmtId="1" fontId="8" fillId="0" borderId="18" xfId="0" applyNumberFormat="1" applyFont="1" applyBorder="1" applyAlignment="1">
      <alignment horizontal="center"/>
    </xf>
    <xf numFmtId="164" fontId="18" fillId="0" borderId="12" xfId="0" applyNumberFormat="1" applyFont="1" applyBorder="1" applyAlignment="1">
      <alignment horizontal="center"/>
    </xf>
    <xf numFmtId="164" fontId="18" fillId="0" borderId="0" xfId="0" applyNumberFormat="1" applyFont="1" applyAlignment="1">
      <alignment horizontal="center"/>
    </xf>
    <xf numFmtId="166" fontId="18" fillId="0" borderId="8" xfId="0" applyNumberFormat="1" applyFont="1" applyBorder="1" applyAlignment="1">
      <alignment horizontal="center"/>
    </xf>
    <xf numFmtId="166" fontId="18" fillId="0" borderId="0" xfId="0" applyNumberFormat="1" applyFont="1" applyAlignment="1">
      <alignment horizontal="center"/>
    </xf>
    <xf numFmtId="166" fontId="18" fillId="0" borderId="7" xfId="0" applyNumberFormat="1" applyFont="1" applyBorder="1" applyAlignment="1">
      <alignment horizontal="center"/>
    </xf>
    <xf numFmtId="3" fontId="8" fillId="0" borderId="16" xfId="0" applyNumberFormat="1" applyFont="1" applyBorder="1" applyAlignment="1">
      <alignment horizontal="center"/>
    </xf>
    <xf numFmtId="3" fontId="4" fillId="0" borderId="16" xfId="0" applyNumberFormat="1" applyFont="1" applyBorder="1" applyAlignment="1">
      <alignment horizontal="center"/>
    </xf>
    <xf numFmtId="3" fontId="4" fillId="0" borderId="18" xfId="0" applyNumberFormat="1" applyFont="1" applyBorder="1" applyAlignment="1">
      <alignment horizontal="center"/>
    </xf>
    <xf numFmtId="1" fontId="4" fillId="0" borderId="16" xfId="0" applyNumberFormat="1" applyFont="1" applyBorder="1" applyAlignment="1">
      <alignment horizontal="center"/>
    </xf>
    <xf numFmtId="3" fontId="8" fillId="0" borderId="30" xfId="0" applyNumberFormat="1"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left"/>
    </xf>
    <xf numFmtId="0" fontId="4" fillId="0" borderId="16" xfId="0" applyFont="1" applyBorder="1"/>
    <xf numFmtId="0" fontId="4" fillId="0" borderId="18" xfId="0" applyFont="1" applyBorder="1" applyAlignment="1">
      <alignment horizontal="center"/>
    </xf>
    <xf numFmtId="0" fontId="8" fillId="0" borderId="16" xfId="0" applyFont="1" applyBorder="1" applyAlignment="1">
      <alignment horizontal="left"/>
    </xf>
    <xf numFmtId="1" fontId="8" fillId="0" borderId="16" xfId="0" applyNumberFormat="1" applyFont="1" applyBorder="1" applyAlignment="1">
      <alignment horizontal="center"/>
    </xf>
    <xf numFmtId="1" fontId="4" fillId="0" borderId="16" xfId="0" applyNumberFormat="1" applyFont="1" applyBorder="1" applyAlignment="1">
      <alignment horizontal="center" vertical="center"/>
    </xf>
    <xf numFmtId="0" fontId="8" fillId="0" borderId="16" xfId="0" applyFont="1" applyBorder="1" applyAlignment="1">
      <alignment horizontal="center"/>
    </xf>
    <xf numFmtId="0" fontId="4" fillId="0" borderId="16" xfId="0" applyFont="1" applyBorder="1" applyAlignment="1">
      <alignment horizontal="center" vertical="center" wrapText="1"/>
    </xf>
    <xf numFmtId="0" fontId="8" fillId="0" borderId="16" xfId="0" applyFont="1" applyBorder="1" applyAlignment="1">
      <alignment horizontal="center" wrapText="1"/>
    </xf>
    <xf numFmtId="3" fontId="23" fillId="0" borderId="34" xfId="0" applyNumberFormat="1" applyFont="1" applyBorder="1" applyAlignment="1">
      <alignment horizontal="center"/>
    </xf>
    <xf numFmtId="3" fontId="22" fillId="0" borderId="7" xfId="0" applyNumberFormat="1" applyFont="1" applyBorder="1" applyAlignment="1">
      <alignment horizontal="center"/>
    </xf>
    <xf numFmtId="0" fontId="3" fillId="0" borderId="16" xfId="0" applyFont="1" applyBorder="1"/>
    <xf numFmtId="0" fontId="21" fillId="0" borderId="0" xfId="0" applyFont="1"/>
    <xf numFmtId="0" fontId="24" fillId="0" borderId="16" xfId="0" applyFont="1" applyBorder="1"/>
    <xf numFmtId="0" fontId="26" fillId="0" borderId="27" xfId="0" applyFont="1" applyBorder="1" applyAlignment="1">
      <alignment horizontal="center" wrapText="1"/>
    </xf>
    <xf numFmtId="0" fontId="26" fillId="0" borderId="26" xfId="0" applyFont="1" applyBorder="1" applyAlignment="1">
      <alignment horizontal="center" wrapText="1"/>
    </xf>
    <xf numFmtId="0" fontId="8" fillId="0" borderId="0" xfId="0" applyFont="1" applyAlignment="1">
      <alignment horizontal="center" vertical="center"/>
    </xf>
    <xf numFmtId="0" fontId="8" fillId="0" borderId="16" xfId="0" applyFont="1" applyBorder="1" applyAlignment="1">
      <alignment horizontal="center" vertical="center"/>
    </xf>
    <xf numFmtId="3" fontId="8" fillId="0" borderId="18" xfId="0" applyNumberFormat="1" applyFont="1" applyBorder="1" applyAlignment="1">
      <alignment horizontal="center"/>
    </xf>
    <xf numFmtId="0" fontId="8" fillId="0" borderId="21" xfId="0" applyFont="1" applyBorder="1" applyAlignment="1">
      <alignment horizontal="center" vertical="center"/>
    </xf>
    <xf numFmtId="0" fontId="4" fillId="0" borderId="8" xfId="0" applyFont="1" applyBorder="1" applyAlignment="1">
      <alignment horizontal="center" vertical="center"/>
    </xf>
    <xf numFmtId="166" fontId="19" fillId="0" borderId="0" xfId="0" applyNumberFormat="1" applyFont="1" applyAlignment="1">
      <alignment horizontal="center"/>
    </xf>
    <xf numFmtId="166" fontId="19" fillId="0" borderId="7" xfId="0" applyNumberFormat="1" applyFont="1" applyBorder="1" applyAlignment="1">
      <alignment horizontal="center"/>
    </xf>
    <xf numFmtId="166" fontId="8" fillId="0" borderId="16" xfId="0" applyNumberFormat="1" applyFont="1" applyBorder="1" applyAlignment="1">
      <alignment horizontal="center"/>
    </xf>
    <xf numFmtId="3" fontId="8" fillId="0" borderId="17" xfId="0" applyNumberFormat="1" applyFont="1" applyBorder="1" applyAlignment="1">
      <alignment horizontal="center"/>
    </xf>
    <xf numFmtId="166" fontId="19" fillId="0" borderId="16" xfId="0" applyNumberFormat="1" applyFont="1" applyBorder="1" applyAlignment="1">
      <alignment horizontal="center"/>
    </xf>
    <xf numFmtId="166" fontId="19" fillId="0" borderId="18" xfId="0" applyNumberFormat="1" applyFont="1" applyBorder="1" applyAlignment="1">
      <alignment horizontal="center"/>
    </xf>
    <xf numFmtId="0" fontId="4" fillId="0" borderId="0" xfId="0" applyFont="1" applyAlignment="1">
      <alignment horizontal="right"/>
    </xf>
    <xf numFmtId="0" fontId="4" fillId="0" borderId="7" xfId="0" applyFont="1" applyBorder="1" applyAlignment="1">
      <alignment horizontal="right"/>
    </xf>
    <xf numFmtId="1" fontId="8" fillId="0" borderId="0" xfId="0" applyNumberFormat="1" applyFont="1" applyAlignment="1">
      <alignment horizontal="right"/>
    </xf>
    <xf numFmtId="3" fontId="4" fillId="0" borderId="16" xfId="0" applyNumberFormat="1" applyFont="1" applyBorder="1" applyAlignment="1">
      <alignment horizontal="right"/>
    </xf>
    <xf numFmtId="0" fontId="4" fillId="0" borderId="16" xfId="0" applyFont="1" applyBorder="1" applyAlignment="1">
      <alignment horizontal="right"/>
    </xf>
    <xf numFmtId="0" fontId="4" fillId="0" borderId="18" xfId="0" applyFont="1" applyBorder="1" applyAlignment="1">
      <alignment horizontal="right"/>
    </xf>
    <xf numFmtId="0" fontId="4" fillId="0" borderId="22" xfId="0" applyFont="1" applyBorder="1" applyAlignment="1">
      <alignment horizontal="left"/>
    </xf>
    <xf numFmtId="0" fontId="4" fillId="0" borderId="30" xfId="0" applyFont="1" applyBorder="1" applyAlignment="1">
      <alignment horizontal="center" vertical="center"/>
    </xf>
    <xf numFmtId="3" fontId="22" fillId="3" borderId="24" xfId="0" applyNumberFormat="1" applyFont="1" applyFill="1" applyBorder="1" applyAlignment="1">
      <alignment horizontal="center"/>
    </xf>
    <xf numFmtId="3" fontId="22" fillId="3" borderId="16" xfId="0" applyNumberFormat="1" applyFont="1" applyFill="1" applyBorder="1" applyAlignment="1">
      <alignment horizontal="center"/>
    </xf>
    <xf numFmtId="166" fontId="8" fillId="0" borderId="20" xfId="0" applyNumberFormat="1" applyFont="1" applyBorder="1" applyAlignment="1">
      <alignment horizontal="center"/>
    </xf>
    <xf numFmtId="165" fontId="8" fillId="0" borderId="20" xfId="0" applyNumberFormat="1" applyFont="1" applyBorder="1" applyAlignment="1">
      <alignment horizontal="center"/>
    </xf>
    <xf numFmtId="165" fontId="8" fillId="0" borderId="21" xfId="0" applyNumberFormat="1" applyFont="1" applyBorder="1" applyAlignment="1">
      <alignment horizontal="center"/>
    </xf>
    <xf numFmtId="3" fontId="8" fillId="0" borderId="22" xfId="0" applyNumberFormat="1" applyFont="1" applyBorder="1" applyAlignment="1">
      <alignment horizontal="center"/>
    </xf>
    <xf numFmtId="1" fontId="8" fillId="0" borderId="22" xfId="0" applyNumberFormat="1" applyFont="1" applyBorder="1" applyAlignment="1">
      <alignment horizontal="center"/>
    </xf>
    <xf numFmtId="166" fontId="19" fillId="0" borderId="20" xfId="0" applyNumberFormat="1" applyFont="1" applyBorder="1" applyAlignment="1">
      <alignment horizontal="center"/>
    </xf>
    <xf numFmtId="166" fontId="19" fillId="0" borderId="21" xfId="0" applyNumberFormat="1" applyFont="1" applyBorder="1" applyAlignment="1">
      <alignment horizontal="center"/>
    </xf>
    <xf numFmtId="3" fontId="4" fillId="0" borderId="21" xfId="0" applyNumberFormat="1" applyFont="1" applyBorder="1" applyAlignment="1">
      <alignment horizontal="center"/>
    </xf>
    <xf numFmtId="0" fontId="4" fillId="0" borderId="21" xfId="0" applyFont="1" applyBorder="1" applyAlignment="1">
      <alignment horizontal="center"/>
    </xf>
    <xf numFmtId="0" fontId="19" fillId="0" borderId="16" xfId="0" applyFont="1" applyBorder="1"/>
    <xf numFmtId="3" fontId="23" fillId="0" borderId="16" xfId="0" applyNumberFormat="1" applyFont="1" applyBorder="1" applyAlignment="1">
      <alignment horizontal="center"/>
    </xf>
    <xf numFmtId="3" fontId="22" fillId="0" borderId="18" xfId="0" applyNumberFormat="1" applyFont="1" applyBorder="1" applyAlignment="1">
      <alignment horizontal="center"/>
    </xf>
    <xf numFmtId="3" fontId="4" fillId="0" borderId="31" xfId="0" applyNumberFormat="1" applyFont="1" applyBorder="1" applyAlignment="1">
      <alignment horizontal="center"/>
    </xf>
    <xf numFmtId="3" fontId="8" fillId="0" borderId="20" xfId="0" applyNumberFormat="1" applyFont="1" applyBorder="1" applyAlignment="1">
      <alignment horizontal="center"/>
    </xf>
    <xf numFmtId="3" fontId="4" fillId="0" borderId="20" xfId="0" applyNumberFormat="1" applyFont="1" applyBorder="1" applyAlignment="1">
      <alignment horizontal="center"/>
    </xf>
    <xf numFmtId="3" fontId="8" fillId="0" borderId="31" xfId="0" applyNumberFormat="1" applyFont="1" applyBorder="1" applyAlignment="1">
      <alignment horizontal="center"/>
    </xf>
    <xf numFmtId="0" fontId="0" fillId="0" borderId="35" xfId="0" applyBorder="1"/>
    <xf numFmtId="3" fontId="22" fillId="0" borderId="33" xfId="0" applyNumberFormat="1" applyFont="1" applyBorder="1" applyAlignment="1">
      <alignment horizontal="center"/>
    </xf>
    <xf numFmtId="0" fontId="0" fillId="0" borderId="35" xfId="0" applyBorder="1" applyAlignment="1">
      <alignment horizontal="center"/>
    </xf>
    <xf numFmtId="3" fontId="8" fillId="0" borderId="21" xfId="0" applyNumberFormat="1" applyFont="1" applyBorder="1" applyAlignment="1">
      <alignment horizontal="center"/>
    </xf>
    <xf numFmtId="3" fontId="8" fillId="0" borderId="24" xfId="0" applyNumberFormat="1" applyFont="1" applyBorder="1" applyAlignment="1">
      <alignment horizontal="center"/>
    </xf>
    <xf numFmtId="0" fontId="19" fillId="0" borderId="0" xfId="0" applyFont="1"/>
    <xf numFmtId="0" fontId="4" fillId="0" borderId="31" xfId="0" applyFont="1" applyBorder="1"/>
    <xf numFmtId="0" fontId="4" fillId="0" borderId="20" xfId="0" applyFont="1" applyBorder="1" applyAlignment="1">
      <alignment horizontal="center"/>
    </xf>
    <xf numFmtId="0" fontId="8" fillId="0" borderId="20" xfId="0" applyFont="1" applyBorder="1" applyAlignment="1">
      <alignment horizontal="left"/>
    </xf>
    <xf numFmtId="3" fontId="4" fillId="0" borderId="20" xfId="0" applyNumberFormat="1" applyFont="1" applyBorder="1" applyAlignment="1">
      <alignment horizontal="right"/>
    </xf>
    <xf numFmtId="0" fontId="4" fillId="0" borderId="20" xfId="0" applyFont="1" applyBorder="1" applyAlignment="1">
      <alignment horizontal="right"/>
    </xf>
    <xf numFmtId="0" fontId="4" fillId="0" borderId="21" xfId="0" applyFont="1" applyBorder="1" applyAlignment="1">
      <alignment horizontal="right"/>
    </xf>
    <xf numFmtId="0" fontId="20" fillId="0" borderId="16" xfId="0" applyFont="1" applyBorder="1"/>
    <xf numFmtId="0" fontId="4" fillId="0" borderId="3" xfId="0" applyFont="1" applyBorder="1" applyAlignment="1">
      <alignment horizontal="center" vertical="center"/>
    </xf>
    <xf numFmtId="0" fontId="5" fillId="0" borderId="3" xfId="0" applyFont="1" applyBorder="1"/>
    <xf numFmtId="0" fontId="5" fillId="0" borderId="4" xfId="0" applyFont="1" applyBorder="1"/>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24" xfId="0" applyFont="1" applyBorder="1" applyAlignment="1">
      <alignment horizontal="center" vertical="center"/>
    </xf>
    <xf numFmtId="0" fontId="5" fillId="0" borderId="24" xfId="0" applyFont="1" applyBorder="1"/>
    <xf numFmtId="0" fontId="3" fillId="0" borderId="0" xfId="0" applyFont="1"/>
    <xf numFmtId="0" fontId="0" fillId="0" borderId="0" xfId="0"/>
    <xf numFmtId="0" fontId="15" fillId="0" borderId="8"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0"/>
  <sheetViews>
    <sheetView tabSelected="1" workbookViewId="0">
      <pane ySplit="1" topLeftCell="A2" activePane="bottomLeft" state="frozen"/>
      <selection pane="bottomLeft" activeCell="B3" sqref="B3"/>
    </sheetView>
  </sheetViews>
  <sheetFormatPr defaultColWidth="12.5703125" defaultRowHeight="15" customHeight="1" x14ac:dyDescent="0.2"/>
  <cols>
    <col min="1" max="1" width="75.7109375" customWidth="1"/>
    <col min="2" max="2" width="11.42578125" customWidth="1"/>
    <col min="3" max="3" width="76.85546875" customWidth="1"/>
    <col min="4" max="13" width="11.42578125" customWidth="1"/>
    <col min="14" max="26" width="8.5703125" customWidth="1"/>
  </cols>
  <sheetData>
    <row r="1" spans="1:13" ht="12.75" customHeight="1" x14ac:dyDescent="0.25">
      <c r="A1" s="1" t="s">
        <v>0</v>
      </c>
      <c r="B1" s="2"/>
      <c r="C1" s="1" t="s">
        <v>1</v>
      </c>
      <c r="D1" s="3"/>
      <c r="E1" s="3"/>
      <c r="F1" s="3"/>
      <c r="G1" s="3"/>
      <c r="H1" s="3"/>
      <c r="I1" s="3"/>
      <c r="J1" s="3"/>
      <c r="K1" s="3"/>
      <c r="L1" s="3"/>
      <c r="M1" s="3"/>
    </row>
    <row r="2" spans="1:13" ht="165" customHeight="1" x14ac:dyDescent="0.25">
      <c r="A2" s="4" t="s">
        <v>2</v>
      </c>
      <c r="B2" s="3"/>
      <c r="C2" s="4" t="s">
        <v>3</v>
      </c>
      <c r="D2" s="3"/>
      <c r="E2" s="3"/>
      <c r="F2" s="3"/>
      <c r="G2" s="3"/>
      <c r="H2" s="3"/>
      <c r="I2" s="3"/>
      <c r="J2" s="3"/>
      <c r="K2" s="3"/>
      <c r="L2" s="3"/>
      <c r="M2" s="3"/>
    </row>
    <row r="3" spans="1:13" ht="12.75" customHeight="1" x14ac:dyDescent="0.25">
      <c r="A3" s="4"/>
      <c r="B3" s="3"/>
      <c r="C3" s="4"/>
      <c r="D3" s="3"/>
      <c r="E3" s="3"/>
      <c r="F3" s="3"/>
      <c r="G3" s="3"/>
      <c r="H3" s="3"/>
      <c r="I3" s="3"/>
      <c r="J3" s="3"/>
      <c r="K3" s="3"/>
      <c r="L3" s="3"/>
      <c r="M3" s="3"/>
    </row>
    <row r="4" spans="1:13" ht="132" customHeight="1" x14ac:dyDescent="0.25">
      <c r="A4" s="4" t="s">
        <v>4</v>
      </c>
      <c r="B4" s="3"/>
      <c r="C4" s="4" t="s">
        <v>5</v>
      </c>
      <c r="D4" s="3"/>
      <c r="E4" s="3"/>
      <c r="F4" s="3"/>
      <c r="G4" s="3"/>
      <c r="H4" s="3"/>
      <c r="I4" s="3"/>
      <c r="J4" s="3"/>
      <c r="K4" s="3"/>
      <c r="L4" s="3"/>
      <c r="M4" s="3"/>
    </row>
    <row r="5" spans="1:13" ht="12.75" customHeight="1" x14ac:dyDescent="0.25">
      <c r="A5" s="4"/>
      <c r="B5" s="3"/>
      <c r="C5" s="4"/>
      <c r="D5" s="3"/>
      <c r="E5" s="3"/>
      <c r="F5" s="3"/>
      <c r="G5" s="3"/>
      <c r="H5" s="3"/>
      <c r="I5" s="3"/>
      <c r="J5" s="3"/>
      <c r="K5" s="3"/>
      <c r="L5" s="3"/>
      <c r="M5" s="3"/>
    </row>
    <row r="6" spans="1:13" ht="108" customHeight="1" x14ac:dyDescent="0.25">
      <c r="A6" s="4" t="s">
        <v>6</v>
      </c>
      <c r="B6" s="3"/>
      <c r="C6" s="4" t="s">
        <v>7</v>
      </c>
      <c r="D6" s="3"/>
      <c r="E6" s="3"/>
      <c r="F6" s="3"/>
      <c r="G6" s="3"/>
      <c r="H6" s="3"/>
      <c r="I6" s="3"/>
      <c r="J6" s="3"/>
      <c r="K6" s="3"/>
      <c r="L6" s="3"/>
      <c r="M6" s="3"/>
    </row>
    <row r="7" spans="1:13" ht="12.75" customHeight="1" x14ac:dyDescent="0.25">
      <c r="A7" s="3"/>
      <c r="B7" s="3"/>
      <c r="C7" s="3"/>
      <c r="D7" s="3"/>
      <c r="E7" s="3"/>
      <c r="F7" s="3"/>
      <c r="G7" s="3"/>
      <c r="H7" s="3"/>
      <c r="I7" s="3"/>
      <c r="J7" s="3"/>
      <c r="K7" s="3"/>
      <c r="L7" s="3"/>
      <c r="M7" s="3"/>
    </row>
    <row r="8" spans="1:13" ht="89.25" customHeight="1" x14ac:dyDescent="0.25">
      <c r="A8" s="3"/>
      <c r="B8" s="3"/>
      <c r="C8" s="4" t="s">
        <v>8</v>
      </c>
      <c r="D8" s="3"/>
      <c r="E8" s="3"/>
      <c r="F8" s="3"/>
      <c r="G8" s="3"/>
      <c r="H8" s="3"/>
      <c r="I8" s="3"/>
      <c r="J8" s="3"/>
      <c r="K8" s="3"/>
      <c r="L8" s="3"/>
      <c r="M8" s="3"/>
    </row>
    <row r="9" spans="1:13" ht="12.75" customHeight="1" x14ac:dyDescent="0.2"/>
    <row r="10" spans="1:13" ht="12.75" customHeight="1" x14ac:dyDescent="0.2"/>
    <row r="11" spans="1:13" ht="12.75" customHeight="1" x14ac:dyDescent="0.2"/>
    <row r="12" spans="1:13" ht="12.75" customHeight="1" x14ac:dyDescent="0.2"/>
    <row r="13" spans="1:13" ht="12.75" customHeight="1" x14ac:dyDescent="0.2"/>
    <row r="14" spans="1:13" ht="12.75" customHeight="1" x14ac:dyDescent="0.2"/>
    <row r="15" spans="1:13" ht="12.75" customHeight="1" x14ac:dyDescent="0.2"/>
    <row r="16" spans="1:13" ht="12.75" customHeight="1" x14ac:dyDescent="0.2"/>
    <row r="17" ht="12.75" customHeight="1" x14ac:dyDescent="0.2"/>
    <row r="18" ht="12.75" customHeight="1" x14ac:dyDescent="0.2"/>
    <row r="19" ht="12.75" customHeight="1" x14ac:dyDescent="0.2"/>
    <row r="20" ht="12.75"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zoomScale="130" zoomScaleNormal="130" workbookViewId="0">
      <pane xSplit="1" ySplit="4" topLeftCell="B30" activePane="bottomRight" state="frozen"/>
      <selection pane="topRight" activeCell="B1" sqref="B1"/>
      <selection pane="bottomLeft" activeCell="A5" sqref="A5"/>
      <selection pane="bottomRight"/>
    </sheetView>
  </sheetViews>
  <sheetFormatPr defaultColWidth="12.5703125" defaultRowHeight="15" customHeight="1" x14ac:dyDescent="0.2"/>
  <cols>
    <col min="1" max="1" width="8.140625" customWidth="1"/>
    <col min="2" max="2" width="10.28515625" customWidth="1"/>
    <col min="3" max="3" width="10" customWidth="1"/>
    <col min="4" max="4" width="11.42578125" customWidth="1"/>
    <col min="5" max="5" width="12.7109375" customWidth="1"/>
    <col min="6" max="6" width="13.140625" customWidth="1"/>
    <col min="7" max="7" width="9.7109375" customWidth="1"/>
    <col min="8" max="8" width="10.42578125" customWidth="1"/>
    <col min="9" max="9" width="10.28515625" customWidth="1"/>
    <col min="10" max="10" width="13.42578125" customWidth="1"/>
    <col min="11" max="11" width="13.7109375" customWidth="1"/>
    <col min="12" max="21" width="11.28515625" customWidth="1"/>
    <col min="22" max="26" width="8.5703125" customWidth="1"/>
  </cols>
  <sheetData>
    <row r="1" spans="1:21" ht="18.75" customHeight="1" x14ac:dyDescent="0.25">
      <c r="A1" s="5" t="s">
        <v>110</v>
      </c>
      <c r="B1" s="3"/>
      <c r="C1" s="3"/>
      <c r="D1" s="3"/>
      <c r="E1" s="3"/>
      <c r="F1" s="3"/>
      <c r="G1" s="3"/>
      <c r="H1" s="3"/>
      <c r="I1" s="3"/>
      <c r="J1" s="3"/>
      <c r="K1" s="3"/>
      <c r="L1" s="3"/>
      <c r="M1" s="3"/>
      <c r="N1" s="3"/>
      <c r="O1" s="3"/>
      <c r="P1" s="3"/>
      <c r="Q1" s="3"/>
      <c r="R1" s="3"/>
      <c r="S1" s="3"/>
      <c r="T1" s="3"/>
      <c r="U1" s="3"/>
    </row>
    <row r="2" spans="1:21" ht="18.75" customHeight="1" x14ac:dyDescent="0.25">
      <c r="A2" s="5"/>
      <c r="B2" s="3"/>
      <c r="C2" s="3"/>
      <c r="D2" s="3"/>
      <c r="E2" s="3"/>
      <c r="F2" s="3"/>
      <c r="G2" s="3"/>
      <c r="H2" s="3"/>
      <c r="I2" s="3"/>
      <c r="J2" s="3"/>
      <c r="K2" s="3"/>
      <c r="L2" s="3"/>
      <c r="M2" s="3"/>
      <c r="N2" s="3"/>
      <c r="O2" s="3"/>
      <c r="P2" s="3"/>
      <c r="Q2" s="3"/>
      <c r="R2" s="3"/>
      <c r="S2" s="3"/>
      <c r="T2" s="3"/>
      <c r="U2" s="3"/>
    </row>
    <row r="3" spans="1:21" ht="18.75" customHeight="1" x14ac:dyDescent="0.25">
      <c r="A3" s="6"/>
      <c r="B3" s="205" t="s">
        <v>9</v>
      </c>
      <c r="C3" s="206"/>
      <c r="D3" s="206"/>
      <c r="E3" s="206"/>
      <c r="F3" s="207"/>
      <c r="G3" s="208" t="s">
        <v>10</v>
      </c>
      <c r="H3" s="206"/>
      <c r="I3" s="206"/>
      <c r="J3" s="206"/>
      <c r="K3" s="207"/>
      <c r="L3" s="3"/>
      <c r="M3" s="3"/>
      <c r="N3" s="3"/>
      <c r="O3" s="3"/>
      <c r="P3" s="3"/>
      <c r="Q3" s="3"/>
      <c r="R3" s="3"/>
      <c r="S3" s="3"/>
      <c r="T3" s="3"/>
      <c r="U3" s="3"/>
    </row>
    <row r="4" spans="1:21" ht="36.75" customHeight="1" x14ac:dyDescent="0.35">
      <c r="A4" s="7" t="s">
        <v>11</v>
      </c>
      <c r="B4" s="8" t="s">
        <v>12</v>
      </c>
      <c r="C4" s="8" t="s">
        <v>13</v>
      </c>
      <c r="D4" s="8" t="s">
        <v>14</v>
      </c>
      <c r="E4" s="8" t="s">
        <v>15</v>
      </c>
      <c r="F4" s="9" t="s">
        <v>16</v>
      </c>
      <c r="G4" s="10" t="s">
        <v>13</v>
      </c>
      <c r="H4" s="8" t="s">
        <v>12</v>
      </c>
      <c r="I4" s="8" t="s">
        <v>14</v>
      </c>
      <c r="J4" s="8" t="s">
        <v>17</v>
      </c>
      <c r="K4" s="11" t="s">
        <v>18</v>
      </c>
      <c r="L4" s="12"/>
      <c r="M4" s="13"/>
      <c r="N4" s="13"/>
      <c r="O4" s="13"/>
      <c r="P4" s="13"/>
      <c r="Q4" s="13"/>
      <c r="R4" s="13"/>
      <c r="S4" s="13"/>
      <c r="T4" s="13"/>
      <c r="U4" s="13"/>
    </row>
    <row r="5" spans="1:21" ht="12.75" customHeight="1" x14ac:dyDescent="0.2">
      <c r="A5" s="7">
        <v>1995</v>
      </c>
      <c r="B5" s="14">
        <v>88</v>
      </c>
      <c r="C5" s="14">
        <v>2.2000000000000002</v>
      </c>
      <c r="D5" s="15">
        <v>9.8000000000000007</v>
      </c>
      <c r="E5" s="16">
        <v>1761</v>
      </c>
      <c r="F5" s="17">
        <v>18</v>
      </c>
      <c r="G5" s="18">
        <v>5.4</v>
      </c>
      <c r="H5" s="19">
        <v>5.7</v>
      </c>
      <c r="I5" s="19">
        <v>88.9</v>
      </c>
      <c r="J5" s="20">
        <v>8125</v>
      </c>
      <c r="K5" s="21">
        <v>63</v>
      </c>
      <c r="L5" s="13"/>
      <c r="M5" s="13"/>
      <c r="N5" s="13"/>
      <c r="O5" s="13"/>
      <c r="P5" s="13"/>
      <c r="Q5" s="13"/>
      <c r="R5" s="13"/>
      <c r="S5" s="13"/>
      <c r="T5" s="13"/>
      <c r="U5" s="13"/>
    </row>
    <row r="6" spans="1:21" ht="12.75" customHeight="1" x14ac:dyDescent="0.2">
      <c r="A6" s="22">
        <v>1996</v>
      </c>
      <c r="B6" s="23">
        <v>16.892502258355901</v>
      </c>
      <c r="C6" s="23">
        <v>45.7693465823547</v>
      </c>
      <c r="D6" s="24">
        <v>37.338151159289403</v>
      </c>
      <c r="E6" s="16">
        <v>3321</v>
      </c>
      <c r="F6" s="25">
        <v>24</v>
      </c>
      <c r="G6" s="18">
        <v>13.5002799566678</v>
      </c>
      <c r="H6" s="19">
        <v>0.100002073753095</v>
      </c>
      <c r="I6" s="19">
        <v>86.401791722674204</v>
      </c>
      <c r="J6" s="20">
        <v>16962</v>
      </c>
      <c r="K6" s="21">
        <v>41.616091719195801</v>
      </c>
      <c r="L6" s="26"/>
      <c r="M6" s="27"/>
      <c r="N6" s="13"/>
      <c r="O6" s="13"/>
      <c r="P6" s="13"/>
      <c r="Q6" s="13"/>
      <c r="R6" s="13"/>
      <c r="S6" s="13"/>
      <c r="T6" s="13"/>
      <c r="U6" s="13"/>
    </row>
    <row r="7" spans="1:21" ht="12.75" customHeight="1" x14ac:dyDescent="0.25">
      <c r="A7" s="22">
        <v>1997</v>
      </c>
      <c r="B7" s="28">
        <v>7.2022160664820003</v>
      </c>
      <c r="C7" s="23">
        <v>30.4709141274238</v>
      </c>
      <c r="D7" s="29">
        <v>62.326869806094201</v>
      </c>
      <c r="E7" s="30">
        <v>2166</v>
      </c>
      <c r="F7" s="25">
        <v>30</v>
      </c>
      <c r="G7" s="18">
        <v>16.5</v>
      </c>
      <c r="H7" s="19">
        <v>3.5</v>
      </c>
      <c r="I7" s="19">
        <v>80</v>
      </c>
      <c r="J7" s="31">
        <v>14325.011</v>
      </c>
      <c r="K7" s="32">
        <v>38.1487216084804</v>
      </c>
      <c r="L7" s="26"/>
      <c r="M7" s="27"/>
      <c r="N7" s="3"/>
      <c r="O7" s="3"/>
      <c r="P7" s="3"/>
      <c r="Q7" s="3"/>
      <c r="R7" s="3"/>
      <c r="S7" s="3"/>
      <c r="T7" s="3"/>
      <c r="U7" s="3"/>
    </row>
    <row r="8" spans="1:21" ht="12.75" customHeight="1" x14ac:dyDescent="0.25">
      <c r="A8" s="22">
        <v>1998</v>
      </c>
      <c r="B8" s="33">
        <v>7.2779506823078801</v>
      </c>
      <c r="C8" s="23">
        <v>43.619822839358399</v>
      </c>
      <c r="D8" s="34">
        <v>49.102226478333698</v>
      </c>
      <c r="E8" s="35">
        <v>4177</v>
      </c>
      <c r="F8" s="25">
        <v>50</v>
      </c>
      <c r="G8" s="18">
        <v>14.76</v>
      </c>
      <c r="H8" s="19">
        <v>0.11</v>
      </c>
      <c r="I8" s="19">
        <v>85.13</v>
      </c>
      <c r="J8" s="31">
        <v>14489.210999999999</v>
      </c>
      <c r="K8" s="36">
        <v>35.118777927679197</v>
      </c>
      <c r="L8" s="26"/>
      <c r="M8" s="27"/>
      <c r="N8" s="3"/>
      <c r="O8" s="3"/>
      <c r="P8" s="3"/>
      <c r="Q8" s="3"/>
      <c r="R8" s="3"/>
      <c r="S8" s="3"/>
      <c r="T8" s="3"/>
      <c r="U8" s="3"/>
    </row>
    <row r="9" spans="1:21" ht="12.75" customHeight="1" x14ac:dyDescent="0.25">
      <c r="A9" s="22">
        <v>1999</v>
      </c>
      <c r="B9" s="28">
        <v>16.5691294806145</v>
      </c>
      <c r="C9" s="23">
        <v>66.788588149231899</v>
      </c>
      <c r="D9" s="29">
        <v>16.642282370153598</v>
      </c>
      <c r="E9" s="30">
        <v>2734</v>
      </c>
      <c r="F9" s="25">
        <v>71</v>
      </c>
      <c r="G9" s="18">
        <v>65.290000000000006</v>
      </c>
      <c r="H9" s="19">
        <v>0.79</v>
      </c>
      <c r="I9" s="19">
        <v>33.92</v>
      </c>
      <c r="J9" s="31">
        <v>10120.45925</v>
      </c>
      <c r="K9" s="32">
        <v>35.273837026873302</v>
      </c>
      <c r="L9" s="26"/>
      <c r="M9" s="27"/>
      <c r="N9" s="3"/>
      <c r="O9" s="3"/>
      <c r="P9" s="3"/>
      <c r="Q9" s="3"/>
      <c r="R9" s="3"/>
      <c r="S9" s="3"/>
      <c r="T9" s="3"/>
      <c r="U9" s="3"/>
    </row>
    <row r="10" spans="1:21" ht="12.75" customHeight="1" x14ac:dyDescent="0.25">
      <c r="A10" s="22">
        <v>2000</v>
      </c>
      <c r="B10" s="28">
        <v>9.5563893180313393</v>
      </c>
      <c r="C10" s="23">
        <v>73.074376517325106</v>
      </c>
      <c r="D10" s="29">
        <v>17.369234164643601</v>
      </c>
      <c r="E10" s="30">
        <v>4531</v>
      </c>
      <c r="F10" s="25">
        <v>68</v>
      </c>
      <c r="G10" s="18">
        <v>69.58</v>
      </c>
      <c r="H10" s="19">
        <v>0.21</v>
      </c>
      <c r="I10" s="19">
        <v>30.21</v>
      </c>
      <c r="J10" s="31">
        <v>9713.7755349630606</v>
      </c>
      <c r="K10" s="32">
        <v>41.379915847002501</v>
      </c>
      <c r="L10" s="26"/>
      <c r="M10" s="27"/>
      <c r="N10" s="3"/>
      <c r="O10" s="3"/>
      <c r="P10" s="3"/>
      <c r="Q10" s="3"/>
      <c r="R10" s="3"/>
      <c r="S10" s="3"/>
      <c r="T10" s="3"/>
      <c r="U10" s="3"/>
    </row>
    <row r="11" spans="1:21" ht="12.75" customHeight="1" x14ac:dyDescent="0.25">
      <c r="A11" s="22">
        <v>2001</v>
      </c>
      <c r="B11" s="28">
        <v>13.452743902439</v>
      </c>
      <c r="C11" s="23">
        <v>72.65625</v>
      </c>
      <c r="D11" s="29">
        <v>13.891006097561</v>
      </c>
      <c r="E11" s="30">
        <v>5248</v>
      </c>
      <c r="F11" s="25">
        <v>81</v>
      </c>
      <c r="G11" s="18">
        <v>56.97</v>
      </c>
      <c r="H11" s="19">
        <v>0.32</v>
      </c>
      <c r="I11" s="19">
        <v>42.71</v>
      </c>
      <c r="J11" s="31">
        <v>11349.466871009299</v>
      </c>
      <c r="K11" s="32">
        <v>48.963170429545301</v>
      </c>
      <c r="L11" s="26"/>
      <c r="M11" s="27"/>
      <c r="N11" s="3"/>
      <c r="O11" s="3"/>
      <c r="P11" s="3"/>
      <c r="Q11" s="3"/>
      <c r="R11" s="3"/>
      <c r="S11" s="3"/>
      <c r="T11" s="3"/>
      <c r="U11" s="3"/>
    </row>
    <row r="12" spans="1:21" ht="12.75" customHeight="1" x14ac:dyDescent="0.25">
      <c r="A12" s="22">
        <v>2002</v>
      </c>
      <c r="B12" s="28">
        <v>7.8081427774679302</v>
      </c>
      <c r="C12" s="23">
        <v>86.242796058747004</v>
      </c>
      <c r="D12" s="29">
        <v>5.9490611637850899</v>
      </c>
      <c r="E12" s="30">
        <v>5379</v>
      </c>
      <c r="F12" s="25">
        <v>74</v>
      </c>
      <c r="G12" s="18">
        <v>63.93</v>
      </c>
      <c r="H12" s="19">
        <v>2.0299999999999998</v>
      </c>
      <c r="I12" s="19">
        <v>34.04</v>
      </c>
      <c r="J12" s="31">
        <v>10768</v>
      </c>
      <c r="K12" s="32">
        <v>38.230480408202602</v>
      </c>
      <c r="L12" s="26"/>
      <c r="M12" s="27"/>
      <c r="N12" s="3"/>
      <c r="O12" s="3"/>
      <c r="P12" s="3"/>
      <c r="Q12" s="3"/>
      <c r="R12" s="3"/>
      <c r="S12" s="3"/>
      <c r="T12" s="3"/>
      <c r="U12" s="3"/>
    </row>
    <row r="13" spans="1:21" ht="12.75" customHeight="1" x14ac:dyDescent="0.25">
      <c r="A13" s="22">
        <v>2003</v>
      </c>
      <c r="B13" s="28">
        <v>8.0297289419994193</v>
      </c>
      <c r="C13" s="23">
        <v>85.324978140483793</v>
      </c>
      <c r="D13" s="29">
        <v>6.6452929175167599</v>
      </c>
      <c r="E13" s="30">
        <v>6847</v>
      </c>
      <c r="F13" s="25">
        <v>96</v>
      </c>
      <c r="G13" s="18">
        <v>86.03</v>
      </c>
      <c r="H13" s="19">
        <v>0.64</v>
      </c>
      <c r="I13" s="19">
        <v>13.33</v>
      </c>
      <c r="J13" s="31">
        <v>14161</v>
      </c>
      <c r="K13" s="32">
        <v>36.079988654091601</v>
      </c>
      <c r="L13" s="26"/>
      <c r="M13" s="27"/>
      <c r="N13" s="3"/>
      <c r="O13" s="3"/>
      <c r="P13" s="3"/>
      <c r="Q13" s="3"/>
      <c r="R13" s="3"/>
      <c r="S13" s="3"/>
      <c r="T13" s="3"/>
      <c r="U13" s="3"/>
    </row>
    <row r="14" spans="1:21" ht="12.75" customHeight="1" x14ac:dyDescent="0.25">
      <c r="A14" s="22">
        <v>2004</v>
      </c>
      <c r="B14" s="28">
        <v>16.851215476644999</v>
      </c>
      <c r="C14" s="23">
        <v>80.717831233295101</v>
      </c>
      <c r="D14" s="29">
        <v>2.4309532900598199</v>
      </c>
      <c r="E14" s="30">
        <v>7857</v>
      </c>
      <c r="F14" s="25">
        <v>92</v>
      </c>
      <c r="G14" s="18">
        <v>92.92</v>
      </c>
      <c r="H14" s="19">
        <v>1.21</v>
      </c>
      <c r="I14" s="19">
        <v>5.87</v>
      </c>
      <c r="J14" s="31">
        <v>13473</v>
      </c>
      <c r="K14" s="32">
        <v>46.613217443428702</v>
      </c>
      <c r="L14" s="26"/>
      <c r="M14" s="27"/>
      <c r="N14" s="3"/>
      <c r="O14" s="3"/>
      <c r="P14" s="3"/>
      <c r="Q14" s="3"/>
      <c r="R14" s="3"/>
      <c r="S14" s="3"/>
      <c r="T14" s="3"/>
      <c r="U14" s="3"/>
    </row>
    <row r="15" spans="1:21" ht="12.75" customHeight="1" x14ac:dyDescent="0.25">
      <c r="A15" s="22">
        <v>2005</v>
      </c>
      <c r="B15" s="27">
        <v>33.1</v>
      </c>
      <c r="C15" s="23">
        <v>62.6</v>
      </c>
      <c r="D15" s="29">
        <v>4.2766523429506904</v>
      </c>
      <c r="E15" s="16">
        <v>4829</v>
      </c>
      <c r="F15" s="25">
        <v>94</v>
      </c>
      <c r="G15" s="18">
        <v>92</v>
      </c>
      <c r="H15" s="19">
        <v>2.25</v>
      </c>
      <c r="I15" s="19">
        <v>5.75</v>
      </c>
      <c r="J15" s="31">
        <v>8479.39594042717</v>
      </c>
      <c r="K15" s="32">
        <v>73.133370205890898</v>
      </c>
      <c r="L15" s="26"/>
      <c r="M15" s="27"/>
      <c r="N15" s="3"/>
      <c r="O15" s="3"/>
      <c r="P15" s="3"/>
      <c r="Q15" s="3"/>
      <c r="R15" s="3"/>
      <c r="S15" s="3"/>
      <c r="T15" s="3"/>
      <c r="U15" s="3"/>
    </row>
    <row r="16" spans="1:21" ht="12.75" customHeight="1" x14ac:dyDescent="0.25">
      <c r="A16" s="22">
        <v>2006</v>
      </c>
      <c r="B16" s="27">
        <v>18.5</v>
      </c>
      <c r="C16" s="23">
        <v>70.099999999999994</v>
      </c>
      <c r="D16" s="29">
        <v>11.3</v>
      </c>
      <c r="E16" s="16">
        <v>5833</v>
      </c>
      <c r="F16" s="25">
        <v>95</v>
      </c>
      <c r="G16" s="18">
        <v>82.51</v>
      </c>
      <c r="H16" s="19">
        <v>1.04</v>
      </c>
      <c r="I16" s="19">
        <v>16.45</v>
      </c>
      <c r="J16" s="31">
        <v>12547</v>
      </c>
      <c r="K16" s="32">
        <v>92.502395400830395</v>
      </c>
      <c r="L16" s="26"/>
      <c r="M16" s="27"/>
      <c r="N16" s="3"/>
      <c r="O16" s="3"/>
      <c r="P16" s="3"/>
      <c r="Q16" s="3"/>
      <c r="R16" s="3"/>
      <c r="S16" s="3"/>
      <c r="T16" s="3"/>
      <c r="U16" s="3"/>
    </row>
    <row r="17" spans="1:26" ht="12.75" customHeight="1" x14ac:dyDescent="0.25">
      <c r="A17" s="22">
        <v>2007</v>
      </c>
      <c r="B17" s="27">
        <v>21.5</v>
      </c>
      <c r="C17" s="23">
        <v>78.5</v>
      </c>
      <c r="D17" s="29">
        <v>8.99820035992802E-2</v>
      </c>
      <c r="E17" s="16">
        <v>6041</v>
      </c>
      <c r="F17" s="25">
        <v>92</v>
      </c>
      <c r="G17" s="18">
        <v>98.78</v>
      </c>
      <c r="H17" s="19">
        <v>0.74</v>
      </c>
      <c r="I17" s="19">
        <v>0.48</v>
      </c>
      <c r="J17" s="31">
        <v>11908.2</v>
      </c>
      <c r="K17" s="32">
        <v>85.619151985163995</v>
      </c>
      <c r="L17" s="26"/>
      <c r="M17" s="27"/>
      <c r="N17" s="3"/>
      <c r="O17" s="3"/>
      <c r="P17" s="3"/>
      <c r="Q17" s="3"/>
      <c r="R17" s="3"/>
      <c r="S17" s="3"/>
      <c r="T17" s="3"/>
      <c r="U17" s="3"/>
    </row>
    <row r="18" spans="1:26" ht="12.75" customHeight="1" x14ac:dyDescent="0.25">
      <c r="A18" s="22">
        <v>2008</v>
      </c>
      <c r="B18" s="27">
        <v>4.5</v>
      </c>
      <c r="C18" s="23">
        <v>86.4</v>
      </c>
      <c r="D18" s="29">
        <v>9.1</v>
      </c>
      <c r="E18" s="16">
        <v>5464</v>
      </c>
      <c r="F18" s="25">
        <v>93</v>
      </c>
      <c r="G18" s="18">
        <v>78.510000000000005</v>
      </c>
      <c r="H18" s="19">
        <v>6.03</v>
      </c>
      <c r="I18" s="19">
        <v>15.46</v>
      </c>
      <c r="J18" s="31">
        <v>11761</v>
      </c>
      <c r="K18" s="32">
        <v>79.1769407363319</v>
      </c>
      <c r="L18" s="26"/>
      <c r="M18" s="27"/>
      <c r="N18" s="3"/>
      <c r="O18" s="3"/>
      <c r="P18" s="3"/>
      <c r="Q18" s="3"/>
      <c r="R18" s="3"/>
      <c r="S18" s="3"/>
      <c r="T18" s="3"/>
      <c r="U18" s="3"/>
    </row>
    <row r="19" spans="1:26" ht="12.75" customHeight="1" x14ac:dyDescent="0.25">
      <c r="A19" s="22">
        <v>2009</v>
      </c>
      <c r="B19" s="27">
        <v>7.1</v>
      </c>
      <c r="C19" s="23">
        <v>91.3</v>
      </c>
      <c r="D19" s="29">
        <v>1.51115796872254</v>
      </c>
      <c r="E19" s="16">
        <v>5693</v>
      </c>
      <c r="F19" s="25">
        <v>97</v>
      </c>
      <c r="G19" s="18">
        <v>93.06</v>
      </c>
      <c r="H19" s="19">
        <v>2.5099999999999998</v>
      </c>
      <c r="I19" s="19">
        <v>4.43</v>
      </c>
      <c r="J19" s="31">
        <v>12340</v>
      </c>
      <c r="K19" s="32">
        <v>86</v>
      </c>
      <c r="L19" s="26"/>
      <c r="M19" s="27"/>
      <c r="N19" s="3"/>
      <c r="O19" s="3"/>
      <c r="P19" s="3"/>
      <c r="Q19" s="3"/>
      <c r="R19" s="3"/>
      <c r="S19" s="3"/>
      <c r="T19" s="3"/>
      <c r="U19" s="3"/>
    </row>
    <row r="20" spans="1:26" ht="12.75" customHeight="1" x14ac:dyDescent="0.25">
      <c r="A20" s="22">
        <v>2010</v>
      </c>
      <c r="B20" s="27">
        <v>35.9</v>
      </c>
      <c r="C20" s="23">
        <v>51.2</v>
      </c>
      <c r="D20" s="29">
        <v>12.9</v>
      </c>
      <c r="E20" s="30">
        <v>6526</v>
      </c>
      <c r="F20" s="25">
        <v>96</v>
      </c>
      <c r="G20" s="18">
        <v>72.08</v>
      </c>
      <c r="H20" s="19">
        <v>2.0499999999999998</v>
      </c>
      <c r="I20" s="19">
        <v>25.87</v>
      </c>
      <c r="J20" s="31">
        <v>11689</v>
      </c>
      <c r="K20" s="32">
        <v>76</v>
      </c>
      <c r="L20" s="26"/>
      <c r="M20" s="27"/>
      <c r="N20" s="3"/>
      <c r="O20" s="3"/>
      <c r="P20" s="3"/>
      <c r="Q20" s="3"/>
      <c r="R20" s="3"/>
      <c r="S20" s="3"/>
      <c r="T20" s="3"/>
      <c r="U20" s="3"/>
    </row>
    <row r="21" spans="1:26" ht="12.75" customHeight="1" x14ac:dyDescent="0.25">
      <c r="A21" s="22">
        <v>2011</v>
      </c>
      <c r="B21" s="27">
        <v>12.4</v>
      </c>
      <c r="C21" s="23">
        <v>85.7</v>
      </c>
      <c r="D21" s="29">
        <v>2</v>
      </c>
      <c r="E21" s="30">
        <v>5415</v>
      </c>
      <c r="F21" s="25">
        <v>98</v>
      </c>
      <c r="G21" s="18">
        <v>94.9</v>
      </c>
      <c r="H21" s="19">
        <v>0.4</v>
      </c>
      <c r="I21" s="19">
        <v>4.7</v>
      </c>
      <c r="J21" s="31">
        <v>10143</v>
      </c>
      <c r="K21" s="37">
        <v>84</v>
      </c>
      <c r="L21" s="26"/>
      <c r="M21" s="27"/>
      <c r="N21" s="3"/>
      <c r="O21" s="3"/>
      <c r="P21" s="3"/>
      <c r="Q21" s="3"/>
      <c r="R21" s="3"/>
      <c r="S21" s="3"/>
      <c r="T21" s="3"/>
      <c r="U21" s="3"/>
    </row>
    <row r="22" spans="1:26" ht="15" customHeight="1" x14ac:dyDescent="0.25">
      <c r="A22" s="22">
        <v>2012</v>
      </c>
      <c r="B22" s="38">
        <v>83</v>
      </c>
      <c r="C22" s="23">
        <v>0</v>
      </c>
      <c r="D22" s="24">
        <v>17</v>
      </c>
      <c r="E22" s="16">
        <v>2484</v>
      </c>
      <c r="F22" s="39">
        <v>100</v>
      </c>
      <c r="G22" s="18">
        <v>99.2</v>
      </c>
      <c r="H22" s="19">
        <v>0</v>
      </c>
      <c r="I22" s="19">
        <v>0.8</v>
      </c>
      <c r="J22" s="31">
        <v>14149</v>
      </c>
      <c r="K22" s="37">
        <v>81</v>
      </c>
      <c r="L22" s="40"/>
      <c r="M22" s="27"/>
      <c r="N22" s="3"/>
      <c r="O22" s="3"/>
      <c r="P22" s="3"/>
      <c r="Q22" s="3"/>
      <c r="R22" s="3"/>
      <c r="S22" s="3"/>
      <c r="T22" s="3"/>
      <c r="U22" s="3"/>
    </row>
    <row r="23" spans="1:26" ht="15" customHeight="1" x14ac:dyDescent="0.25">
      <c r="A23" s="22">
        <v>2013</v>
      </c>
      <c r="B23" s="38">
        <v>59.6</v>
      </c>
      <c r="C23" s="23">
        <v>37.9</v>
      </c>
      <c r="D23" s="24">
        <v>2.5</v>
      </c>
      <c r="E23" s="16">
        <v>5088</v>
      </c>
      <c r="F23" s="39">
        <v>99</v>
      </c>
      <c r="G23" s="18">
        <v>96.4</v>
      </c>
      <c r="H23" s="19">
        <v>1.5</v>
      </c>
      <c r="I23" s="19">
        <v>2.1</v>
      </c>
      <c r="J23" s="31">
        <v>12310</v>
      </c>
      <c r="K23" s="37">
        <v>75.692487089371298</v>
      </c>
      <c r="L23" s="40"/>
      <c r="M23" s="40"/>
      <c r="N23" s="40"/>
      <c r="O23" s="3"/>
      <c r="P23" s="3"/>
      <c r="Q23" s="3"/>
      <c r="R23" s="3"/>
      <c r="S23" s="3"/>
      <c r="T23" s="3"/>
      <c r="U23" s="3"/>
    </row>
    <row r="24" spans="1:26" ht="15" customHeight="1" x14ac:dyDescent="0.25">
      <c r="A24" s="22">
        <v>2014</v>
      </c>
      <c r="B24" s="38">
        <v>55.3</v>
      </c>
      <c r="C24" s="23">
        <v>44.6</v>
      </c>
      <c r="D24" s="24">
        <v>0.1</v>
      </c>
      <c r="E24" s="16">
        <v>4780</v>
      </c>
      <c r="F24" s="39">
        <v>100</v>
      </c>
      <c r="G24" s="128">
        <v>94.6</v>
      </c>
      <c r="H24" s="129">
        <v>5.2</v>
      </c>
      <c r="I24" s="129">
        <v>0.2</v>
      </c>
      <c r="J24" s="31">
        <v>13398</v>
      </c>
      <c r="K24" s="37">
        <v>84</v>
      </c>
      <c r="L24" s="40"/>
      <c r="M24" s="40"/>
      <c r="N24" s="40"/>
      <c r="O24" s="3"/>
      <c r="P24" s="3"/>
      <c r="Q24" s="3"/>
      <c r="R24" s="3"/>
      <c r="S24" s="3"/>
      <c r="T24" s="3"/>
      <c r="U24" s="3"/>
    </row>
    <row r="25" spans="1:26" ht="15" customHeight="1" x14ac:dyDescent="0.25">
      <c r="A25" s="22">
        <v>2015</v>
      </c>
      <c r="B25" s="38">
        <v>66.5</v>
      </c>
      <c r="C25" s="23">
        <v>33.4</v>
      </c>
      <c r="D25" s="24">
        <v>0.1</v>
      </c>
      <c r="E25" s="16">
        <v>4391</v>
      </c>
      <c r="F25" s="39">
        <v>100</v>
      </c>
      <c r="G25" s="128">
        <v>96.5</v>
      </c>
      <c r="H25" s="129">
        <v>3.3</v>
      </c>
      <c r="I25" s="129">
        <v>0.2</v>
      </c>
      <c r="J25" s="31">
        <v>11595</v>
      </c>
      <c r="K25" s="37">
        <v>86</v>
      </c>
      <c r="L25" s="40"/>
      <c r="M25" s="40"/>
      <c r="N25" s="40"/>
      <c r="O25" s="3"/>
      <c r="P25" s="3"/>
      <c r="Q25" s="3"/>
      <c r="R25" s="3"/>
      <c r="S25" s="3"/>
      <c r="T25" s="3"/>
      <c r="U25" s="3"/>
    </row>
    <row r="26" spans="1:26" ht="15" customHeight="1" x14ac:dyDescent="0.25">
      <c r="A26" s="22">
        <v>2016</v>
      </c>
      <c r="B26" s="38">
        <v>54.8</v>
      </c>
      <c r="C26" s="23">
        <v>44.4</v>
      </c>
      <c r="D26" s="23">
        <v>0.8</v>
      </c>
      <c r="E26" s="41">
        <v>2842</v>
      </c>
      <c r="F26" s="42">
        <v>100</v>
      </c>
      <c r="G26" s="130">
        <v>97.911861655917306</v>
      </c>
      <c r="H26" s="131">
        <v>1.4</v>
      </c>
      <c r="I26" s="131">
        <v>0.67508397311017798</v>
      </c>
      <c r="J26" s="41">
        <v>10777</v>
      </c>
      <c r="K26" s="42">
        <v>78.541053652390602</v>
      </c>
      <c r="L26" s="40"/>
      <c r="M26" s="40"/>
      <c r="N26" s="40"/>
      <c r="O26" s="43"/>
      <c r="P26" s="40"/>
      <c r="Q26" s="44"/>
      <c r="R26" s="3"/>
      <c r="S26" s="3"/>
      <c r="T26" s="3"/>
      <c r="U26" s="3"/>
    </row>
    <row r="27" spans="1:26" ht="15" customHeight="1" x14ac:dyDescent="0.25">
      <c r="A27" s="22">
        <v>2017</v>
      </c>
      <c r="B27" s="38">
        <v>11.2</v>
      </c>
      <c r="C27" s="23">
        <v>75</v>
      </c>
      <c r="D27" s="45">
        <v>13.8</v>
      </c>
      <c r="E27" s="41">
        <v>1830</v>
      </c>
      <c r="F27" s="42">
        <v>100</v>
      </c>
      <c r="G27" s="131">
        <v>91.2</v>
      </c>
      <c r="H27" s="131">
        <v>0.2</v>
      </c>
      <c r="I27" s="132">
        <v>8.6999999999999993</v>
      </c>
      <c r="J27" s="46">
        <v>7430</v>
      </c>
      <c r="K27" s="47">
        <v>81</v>
      </c>
      <c r="L27" s="40"/>
      <c r="M27" s="40"/>
      <c r="N27" s="40"/>
      <c r="O27" s="3"/>
      <c r="P27" s="3"/>
      <c r="Q27" s="3"/>
      <c r="R27" s="3"/>
      <c r="S27" s="3"/>
      <c r="T27" s="3"/>
      <c r="U27" s="3"/>
    </row>
    <row r="28" spans="1:26" ht="15" customHeight="1" x14ac:dyDescent="0.25">
      <c r="A28" s="22">
        <v>2018</v>
      </c>
      <c r="B28" s="38">
        <v>30.8</v>
      </c>
      <c r="C28" s="23">
        <v>68.900000000000006</v>
      </c>
      <c r="D28" s="45">
        <v>0.3</v>
      </c>
      <c r="E28" s="41">
        <v>2717</v>
      </c>
      <c r="F28" s="42">
        <v>100</v>
      </c>
      <c r="G28" s="131">
        <v>95.4</v>
      </c>
      <c r="H28" s="131">
        <v>3.8</v>
      </c>
      <c r="I28" s="132">
        <v>0.8</v>
      </c>
      <c r="J28" s="48">
        <v>7728</v>
      </c>
      <c r="K28" s="49">
        <v>72</v>
      </c>
      <c r="L28" s="40"/>
      <c r="M28" s="40"/>
      <c r="N28" s="40"/>
      <c r="O28" s="3"/>
      <c r="P28" s="3"/>
      <c r="Q28" s="3"/>
      <c r="R28" s="3"/>
      <c r="S28" s="3"/>
      <c r="T28" s="3"/>
      <c r="U28" s="3"/>
    </row>
    <row r="29" spans="1:26" ht="15" customHeight="1" x14ac:dyDescent="0.25">
      <c r="A29" s="22">
        <v>2019</v>
      </c>
      <c r="B29" s="38">
        <v>51.7</v>
      </c>
      <c r="C29" s="23">
        <v>44.9</v>
      </c>
      <c r="D29" s="45">
        <v>3.4</v>
      </c>
      <c r="E29" s="41">
        <v>2402</v>
      </c>
      <c r="F29" s="42">
        <v>100</v>
      </c>
      <c r="G29" s="131">
        <v>93</v>
      </c>
      <c r="H29" s="131">
        <v>4.2</v>
      </c>
      <c r="I29" s="132">
        <v>2.8</v>
      </c>
      <c r="J29" s="48">
        <v>7797</v>
      </c>
      <c r="K29" s="49">
        <v>76</v>
      </c>
      <c r="L29" s="40"/>
      <c r="M29" s="40"/>
      <c r="N29" s="40"/>
      <c r="O29" s="3"/>
      <c r="P29" s="3"/>
      <c r="Q29" s="3"/>
      <c r="R29" s="3"/>
      <c r="S29" s="3"/>
      <c r="T29" s="3"/>
      <c r="U29" s="3"/>
    </row>
    <row r="30" spans="1:26" ht="15" customHeight="1" x14ac:dyDescent="0.25">
      <c r="A30" s="159">
        <v>2020</v>
      </c>
      <c r="B30" s="38">
        <v>71.5</v>
      </c>
      <c r="C30" s="23">
        <v>19.600000000000001</v>
      </c>
      <c r="D30" s="23">
        <v>8.9</v>
      </c>
      <c r="E30" s="41">
        <v>2376</v>
      </c>
      <c r="F30" s="37">
        <v>100</v>
      </c>
      <c r="G30" s="160">
        <v>77.8</v>
      </c>
      <c r="H30" s="160">
        <v>9.5</v>
      </c>
      <c r="I30" s="161">
        <v>12.7</v>
      </c>
      <c r="J30" s="48">
        <v>7516</v>
      </c>
      <c r="K30" s="49">
        <v>73</v>
      </c>
      <c r="L30" s="40"/>
      <c r="M30" s="40"/>
      <c r="N30" s="40"/>
      <c r="O30" s="3"/>
      <c r="P30" s="3"/>
      <c r="Q30" s="3"/>
      <c r="R30" s="3"/>
      <c r="S30" s="3"/>
      <c r="T30" s="3"/>
      <c r="U30" s="3"/>
      <c r="V30" s="50"/>
      <c r="W30" s="50"/>
      <c r="X30" s="50"/>
      <c r="Y30" s="50"/>
      <c r="Z30" s="50"/>
    </row>
    <row r="31" spans="1:26" ht="15" customHeight="1" x14ac:dyDescent="0.25">
      <c r="A31" s="159">
        <v>2021</v>
      </c>
      <c r="B31" s="162">
        <v>70.099999999999994</v>
      </c>
      <c r="C31" s="126">
        <v>27.93</v>
      </c>
      <c r="D31" s="126">
        <v>2</v>
      </c>
      <c r="E31" s="163">
        <v>2419</v>
      </c>
      <c r="F31" s="127">
        <v>100</v>
      </c>
      <c r="G31" s="164">
        <v>80.3</v>
      </c>
      <c r="H31" s="164">
        <v>13.6</v>
      </c>
      <c r="I31" s="165">
        <v>6.1</v>
      </c>
      <c r="J31" s="135">
        <v>4209</v>
      </c>
      <c r="K31" s="141">
        <v>85.6</v>
      </c>
      <c r="L31" s="40"/>
      <c r="M31" s="40"/>
      <c r="N31" s="44"/>
      <c r="O31" s="3"/>
      <c r="P31" s="3"/>
      <c r="Q31" s="3"/>
      <c r="R31" s="3"/>
      <c r="S31" s="3"/>
      <c r="T31" s="3"/>
      <c r="U31" s="3"/>
      <c r="V31" s="50"/>
      <c r="W31" s="50"/>
      <c r="X31" s="50"/>
      <c r="Y31" s="50"/>
      <c r="Z31" s="50"/>
    </row>
    <row r="32" spans="1:26" ht="15" customHeight="1" x14ac:dyDescent="0.25">
      <c r="A32" s="173">
        <v>2022</v>
      </c>
      <c r="B32" s="162">
        <v>67.7</v>
      </c>
      <c r="C32" s="126">
        <v>31</v>
      </c>
      <c r="D32" s="126">
        <v>1.3</v>
      </c>
      <c r="E32" s="163">
        <v>3639</v>
      </c>
      <c r="F32" s="127">
        <v>100</v>
      </c>
      <c r="G32" s="164">
        <v>86.6</v>
      </c>
      <c r="H32" s="164">
        <v>12.2</v>
      </c>
      <c r="I32" s="165">
        <v>1.2</v>
      </c>
      <c r="J32" s="135">
        <v>8441</v>
      </c>
      <c r="K32" s="141">
        <v>93.5</v>
      </c>
      <c r="L32" s="40"/>
      <c r="M32" s="40"/>
      <c r="N32" s="44"/>
      <c r="O32" s="3"/>
      <c r="P32" s="3"/>
      <c r="Q32" s="3"/>
      <c r="R32" s="3"/>
      <c r="S32" s="3"/>
      <c r="T32" s="3"/>
      <c r="U32" s="3"/>
      <c r="V32" s="50"/>
      <c r="W32" s="50"/>
      <c r="X32" s="50"/>
      <c r="Y32" s="50"/>
      <c r="Z32" s="50"/>
    </row>
    <row r="33" spans="1:26" ht="15" customHeight="1" x14ac:dyDescent="0.25">
      <c r="A33" s="51" t="s">
        <v>103</v>
      </c>
      <c r="B33" s="176">
        <v>87.6</v>
      </c>
      <c r="C33" s="177">
        <v>0</v>
      </c>
      <c r="D33" s="178">
        <v>12.4</v>
      </c>
      <c r="E33" s="179">
        <v>1143</v>
      </c>
      <c r="F33" s="180">
        <v>100</v>
      </c>
      <c r="G33" s="181">
        <v>77.900000000000006</v>
      </c>
      <c r="H33" s="181">
        <v>0</v>
      </c>
      <c r="I33" s="182">
        <v>22.1</v>
      </c>
      <c r="J33" s="183">
        <v>3161</v>
      </c>
      <c r="K33" s="184">
        <v>83.3</v>
      </c>
      <c r="L33" s="40"/>
      <c r="M33" s="40"/>
      <c r="N33" s="44"/>
      <c r="O33" s="3"/>
      <c r="P33" s="3"/>
      <c r="Q33" s="3"/>
      <c r="R33" s="3"/>
      <c r="S33" s="3"/>
      <c r="T33" s="3"/>
      <c r="U33" s="3"/>
      <c r="V33" s="50"/>
      <c r="W33" s="50"/>
      <c r="X33" s="50"/>
      <c r="Y33" s="50"/>
      <c r="Z33" s="50"/>
    </row>
    <row r="34" spans="1:26" ht="15" customHeight="1" x14ac:dyDescent="0.25">
      <c r="A34" s="52"/>
      <c r="B34" s="38"/>
      <c r="C34" s="23"/>
      <c r="D34" s="23"/>
      <c r="E34" s="40"/>
      <c r="F34" s="44"/>
      <c r="G34" s="43"/>
      <c r="H34" s="43"/>
      <c r="I34" s="43"/>
      <c r="J34" s="40"/>
      <c r="K34" s="53"/>
      <c r="L34" s="40"/>
      <c r="M34" s="40"/>
      <c r="N34" s="40"/>
      <c r="O34" s="3"/>
      <c r="P34" s="3"/>
      <c r="Q34" s="3"/>
      <c r="R34" s="3"/>
      <c r="S34" s="3"/>
      <c r="T34" s="3"/>
      <c r="U34" s="3"/>
      <c r="V34" s="50"/>
      <c r="W34" s="50"/>
      <c r="X34" s="50"/>
      <c r="Y34" s="50"/>
      <c r="Z34" s="50"/>
    </row>
    <row r="35" spans="1:26" ht="12.75" customHeight="1" x14ac:dyDescent="0.25">
      <c r="A35" s="13" t="s">
        <v>19</v>
      </c>
      <c r="B35" s="3"/>
      <c r="C35" s="3"/>
      <c r="D35" s="3"/>
      <c r="E35" s="3"/>
      <c r="F35" s="3"/>
      <c r="G35" s="3"/>
      <c r="H35" s="3"/>
      <c r="I35" s="3"/>
      <c r="J35" s="3"/>
      <c r="K35" s="3"/>
      <c r="L35" s="3"/>
      <c r="M35" s="3"/>
      <c r="N35" s="3"/>
      <c r="O35" s="3"/>
      <c r="P35" s="3"/>
      <c r="Q35" s="3"/>
      <c r="R35" s="3"/>
      <c r="S35" s="3"/>
      <c r="T35" s="3"/>
      <c r="U35" s="3"/>
      <c r="V35" s="50"/>
      <c r="W35" s="50"/>
      <c r="X35" s="50"/>
      <c r="Y35" s="50"/>
      <c r="Z35" s="50"/>
    </row>
    <row r="36" spans="1:26" ht="14.25" customHeight="1" x14ac:dyDescent="0.2">
      <c r="A36" s="13"/>
      <c r="B36" s="54" t="s">
        <v>20</v>
      </c>
      <c r="C36" s="54"/>
      <c r="D36" s="54"/>
      <c r="E36" s="54"/>
      <c r="F36" s="54"/>
      <c r="G36" s="54"/>
      <c r="H36" s="54"/>
      <c r="I36" s="54"/>
      <c r="J36" s="54"/>
      <c r="K36" s="54"/>
      <c r="L36" s="54"/>
      <c r="M36" s="54"/>
      <c r="N36" s="54"/>
      <c r="O36" s="54"/>
      <c r="P36" s="54"/>
      <c r="Q36" s="54"/>
      <c r="R36" s="54"/>
      <c r="S36" s="54"/>
      <c r="T36" s="54"/>
      <c r="U36" s="54"/>
      <c r="V36" s="50"/>
      <c r="W36" s="50"/>
      <c r="X36" s="50"/>
      <c r="Y36" s="50"/>
      <c r="Z36" s="50"/>
    </row>
    <row r="37" spans="1:26" ht="14.25" customHeight="1" x14ac:dyDescent="0.2">
      <c r="A37" s="13"/>
      <c r="B37" s="55" t="s">
        <v>21</v>
      </c>
      <c r="C37" s="54"/>
      <c r="D37" s="54"/>
      <c r="E37" s="54"/>
      <c r="F37" s="54"/>
      <c r="G37" s="54"/>
      <c r="H37" s="54"/>
      <c r="I37" s="54"/>
      <c r="J37" s="54"/>
      <c r="K37" s="54"/>
      <c r="L37" s="54"/>
      <c r="M37" s="54"/>
      <c r="N37" s="54"/>
      <c r="O37" s="54"/>
      <c r="P37" s="54"/>
      <c r="Q37" s="54"/>
      <c r="R37" s="54"/>
      <c r="S37" s="54"/>
      <c r="T37" s="54"/>
      <c r="U37" s="54"/>
      <c r="V37" s="50"/>
      <c r="W37" s="50"/>
      <c r="X37" s="50"/>
      <c r="Y37" s="50"/>
      <c r="Z37" s="50"/>
    </row>
    <row r="38" spans="1:26" ht="14.25" customHeight="1" x14ac:dyDescent="0.2">
      <c r="A38" s="13"/>
      <c r="B38" s="54" t="s">
        <v>22</v>
      </c>
      <c r="C38" s="54"/>
      <c r="D38" s="54"/>
      <c r="E38" s="54"/>
      <c r="F38" s="54"/>
      <c r="G38" s="54"/>
      <c r="H38" s="54"/>
      <c r="I38" s="54"/>
      <c r="J38" s="54"/>
      <c r="K38" s="54"/>
      <c r="L38" s="54"/>
      <c r="M38" s="54"/>
      <c r="N38" s="54"/>
      <c r="O38" s="54"/>
      <c r="P38" s="54"/>
      <c r="Q38" s="54"/>
      <c r="R38" s="54"/>
      <c r="S38" s="54"/>
      <c r="T38" s="54"/>
      <c r="U38" s="54"/>
      <c r="V38" s="50"/>
      <c r="W38" s="50"/>
      <c r="X38" s="50"/>
      <c r="Y38" s="50"/>
      <c r="Z38" s="50"/>
    </row>
    <row r="39" spans="1:26" ht="14.25" customHeight="1" x14ac:dyDescent="0.2">
      <c r="A39" s="13"/>
      <c r="B39" s="54" t="s">
        <v>23</v>
      </c>
      <c r="C39" s="54"/>
      <c r="D39" s="54"/>
      <c r="E39" s="54"/>
      <c r="F39" s="54"/>
      <c r="G39" s="54"/>
      <c r="H39" s="54"/>
      <c r="I39" s="54"/>
      <c r="J39" s="54"/>
      <c r="K39" s="54"/>
      <c r="L39" s="54"/>
      <c r="M39" s="54"/>
      <c r="N39" s="54"/>
      <c r="O39" s="54"/>
      <c r="P39" s="54"/>
      <c r="Q39" s="54"/>
      <c r="R39" s="54"/>
      <c r="S39" s="54"/>
      <c r="T39" s="54"/>
      <c r="U39" s="54"/>
      <c r="V39" s="50"/>
      <c r="W39" s="50"/>
      <c r="X39" s="50"/>
      <c r="Y39" s="50"/>
      <c r="Z39" s="50"/>
    </row>
    <row r="40" spans="1:26" ht="14.25" customHeight="1" x14ac:dyDescent="0.2">
      <c r="A40" s="13"/>
      <c r="B40" s="54" t="s">
        <v>24</v>
      </c>
      <c r="C40" s="54"/>
      <c r="D40" s="54"/>
      <c r="E40" s="54"/>
      <c r="F40" s="54"/>
      <c r="G40" s="54"/>
      <c r="H40" s="54"/>
      <c r="I40" s="54"/>
      <c r="J40" s="54"/>
      <c r="K40" s="54"/>
      <c r="L40" s="54"/>
      <c r="M40" s="54"/>
      <c r="N40" s="54"/>
      <c r="O40" s="54"/>
      <c r="P40" s="54"/>
      <c r="Q40" s="54"/>
      <c r="R40" s="54"/>
      <c r="S40" s="54"/>
      <c r="T40" s="54"/>
      <c r="U40" s="54"/>
      <c r="V40" s="50"/>
      <c r="W40" s="50"/>
      <c r="X40" s="50"/>
      <c r="Y40" s="50"/>
      <c r="Z40" s="50"/>
    </row>
    <row r="41" spans="1:26" ht="14.25" customHeight="1" x14ac:dyDescent="0.2">
      <c r="A41" s="13"/>
      <c r="B41" s="54" t="s">
        <v>25</v>
      </c>
      <c r="C41" s="54"/>
      <c r="D41" s="54"/>
      <c r="E41" s="54"/>
      <c r="F41" s="54"/>
      <c r="G41" s="54"/>
      <c r="H41" s="54"/>
      <c r="I41" s="54"/>
      <c r="J41" s="54"/>
      <c r="K41" s="54"/>
      <c r="L41" s="54"/>
      <c r="M41" s="54"/>
      <c r="N41" s="54"/>
      <c r="O41" s="54"/>
      <c r="P41" s="54"/>
      <c r="Q41" s="54"/>
      <c r="R41" s="54"/>
      <c r="S41" s="54"/>
      <c r="T41" s="54"/>
      <c r="U41" s="54"/>
      <c r="V41" s="50"/>
      <c r="W41" s="50"/>
      <c r="X41" s="50"/>
      <c r="Y41" s="50"/>
      <c r="Z41" s="50"/>
    </row>
    <row r="42" spans="1:26" ht="14.25" customHeight="1" x14ac:dyDescent="0.2">
      <c r="A42" s="13"/>
      <c r="B42" s="54" t="s">
        <v>26</v>
      </c>
      <c r="C42" s="54"/>
      <c r="D42" s="54"/>
      <c r="E42" s="54"/>
      <c r="F42" s="54"/>
      <c r="G42" s="54"/>
      <c r="H42" s="54"/>
      <c r="I42" s="54"/>
      <c r="J42" s="54"/>
      <c r="K42" s="54"/>
      <c r="L42" s="54"/>
      <c r="M42" s="54"/>
      <c r="N42" s="54"/>
      <c r="O42" s="54"/>
      <c r="P42" s="54"/>
      <c r="Q42" s="54"/>
      <c r="R42" s="54"/>
      <c r="S42" s="54"/>
      <c r="T42" s="54"/>
      <c r="U42" s="54"/>
      <c r="V42" s="50"/>
      <c r="W42" s="50"/>
      <c r="X42" s="50"/>
      <c r="Y42" s="50"/>
      <c r="Z42" s="50"/>
    </row>
    <row r="43" spans="1:26" ht="14.25" customHeight="1" x14ac:dyDescent="0.25">
      <c r="A43" s="3"/>
      <c r="B43" s="185" t="s">
        <v>107</v>
      </c>
      <c r="C43" s="150"/>
      <c r="D43" s="150"/>
      <c r="E43" s="150"/>
      <c r="F43" s="150"/>
      <c r="G43" s="150"/>
      <c r="H43" s="150"/>
      <c r="I43" s="3"/>
      <c r="J43" s="3"/>
      <c r="K43" s="3"/>
      <c r="L43" s="3"/>
      <c r="M43" s="3"/>
      <c r="N43" s="3"/>
      <c r="O43" s="3"/>
      <c r="P43" s="3"/>
      <c r="Q43" s="3"/>
      <c r="R43" s="3"/>
      <c r="S43" s="3"/>
      <c r="T43" s="3"/>
      <c r="U43" s="3"/>
      <c r="V43" s="50"/>
      <c r="W43" s="50"/>
      <c r="X43" s="50"/>
      <c r="Y43" s="50"/>
      <c r="Z43" s="50"/>
    </row>
    <row r="44" spans="1:26" ht="14.25" customHeight="1" x14ac:dyDescent="0.25">
      <c r="A44" s="3"/>
      <c r="B44" s="55" t="s">
        <v>27</v>
      </c>
      <c r="C44" s="56"/>
      <c r="D44" s="56"/>
      <c r="E44" s="56"/>
      <c r="F44" s="56"/>
      <c r="G44" s="56"/>
      <c r="H44" s="3"/>
      <c r="I44" s="3"/>
      <c r="J44" s="3"/>
      <c r="K44" s="3"/>
      <c r="L44" s="3"/>
      <c r="M44" s="3"/>
      <c r="N44" s="3"/>
      <c r="O44" s="3"/>
      <c r="P44" s="3"/>
      <c r="Q44" s="3"/>
      <c r="R44" s="3"/>
      <c r="S44" s="3"/>
      <c r="T44" s="3"/>
      <c r="U44" s="3"/>
    </row>
    <row r="45" spans="1:26" ht="12" customHeight="1" x14ac:dyDescent="0.2"/>
    <row r="46" spans="1:26" ht="12" customHeight="1" x14ac:dyDescent="0.2"/>
    <row r="47" spans="1:26" ht="12" customHeight="1" x14ac:dyDescent="0.2"/>
    <row r="48" spans="1:26"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sheetData>
  <mergeCells count="2">
    <mergeCell ref="B3:F3"/>
    <mergeCell ref="G3:K3"/>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1002"/>
  <sheetViews>
    <sheetView zoomScale="110" zoomScaleNormal="110" workbookViewId="0">
      <pane xSplit="1" ySplit="5" topLeftCell="B25" activePane="bottomRight" state="frozen"/>
      <selection pane="topRight" activeCell="B1" sqref="B1"/>
      <selection pane="bottomLeft" activeCell="A6" sqref="A6"/>
      <selection pane="bottomRight" activeCell="B37" sqref="B37"/>
    </sheetView>
  </sheetViews>
  <sheetFormatPr defaultColWidth="12.5703125" defaultRowHeight="15" customHeight="1" x14ac:dyDescent="0.2"/>
  <cols>
    <col min="1" max="1" width="10" customWidth="1"/>
    <col min="2" max="2" width="13.28515625" customWidth="1"/>
    <col min="3" max="3" width="11.7109375" customWidth="1"/>
    <col min="4" max="4" width="12.140625" customWidth="1"/>
    <col min="5" max="5" width="13.28515625" customWidth="1"/>
    <col min="6" max="6" width="11.28515625" customWidth="1"/>
    <col min="7" max="7" width="13.7109375" customWidth="1"/>
    <col min="8" max="8" width="11.42578125" customWidth="1"/>
    <col min="9" max="9" width="12.28515625" customWidth="1"/>
    <col min="10" max="10" width="14.42578125" customWidth="1"/>
    <col min="11" max="11" width="11.42578125" customWidth="1"/>
    <col min="12" max="12" width="12.28515625" customWidth="1"/>
    <col min="13" max="13" width="17.42578125" customWidth="1"/>
    <col min="14" max="14" width="15.85546875" customWidth="1"/>
    <col min="15" max="16" width="12.28515625" customWidth="1"/>
    <col min="17" max="17" width="11.140625" customWidth="1"/>
    <col min="18" max="18" width="11.28515625" customWidth="1"/>
    <col min="19" max="19" width="17.140625" customWidth="1"/>
    <col min="20" max="20" width="14.85546875" customWidth="1"/>
    <col min="21" max="21" width="12.42578125" customWidth="1"/>
    <col min="22" max="22" width="12.140625" customWidth="1"/>
    <col min="23" max="23" width="17.28515625" customWidth="1"/>
    <col min="24" max="24" width="15.28515625" customWidth="1"/>
    <col min="25" max="25" width="12.42578125" customWidth="1"/>
    <col min="26" max="26" width="12.7109375" customWidth="1"/>
    <col min="27" max="27" width="15" customWidth="1"/>
    <col min="28" max="29" width="11.28515625" customWidth="1"/>
    <col min="30" max="30" width="15.140625" customWidth="1"/>
    <col min="31" max="31" width="19.42578125" customWidth="1"/>
    <col min="32" max="32" width="21.85546875" customWidth="1"/>
    <col min="33" max="33" width="13.42578125" customWidth="1"/>
    <col min="34" max="34" width="11.28515625" customWidth="1"/>
    <col min="35" max="35" width="29.42578125" customWidth="1"/>
    <col min="36" max="36" width="26" customWidth="1"/>
    <col min="37" max="37" width="30.42578125" customWidth="1"/>
    <col min="38" max="38" width="26.85546875" customWidth="1"/>
  </cols>
  <sheetData>
    <row r="1" spans="1:36" ht="18.75" customHeight="1" x14ac:dyDescent="0.25">
      <c r="A1" s="5" t="s">
        <v>28</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15" customHeight="1" x14ac:dyDescent="0.25">
      <c r="A2" s="5"/>
      <c r="B2" s="3"/>
      <c r="C2" s="3"/>
      <c r="D2" s="3"/>
      <c r="E2" s="3"/>
      <c r="F2" s="3"/>
      <c r="G2" s="3"/>
      <c r="H2" s="3"/>
      <c r="I2" s="3"/>
      <c r="J2" s="3"/>
      <c r="K2" s="3"/>
      <c r="L2" s="3"/>
      <c r="M2" s="212"/>
      <c r="N2" s="212"/>
      <c r="O2" s="213"/>
      <c r="P2" s="213"/>
      <c r="Q2" s="3"/>
      <c r="R2" s="3"/>
      <c r="S2" s="3"/>
      <c r="T2" s="3"/>
      <c r="U2" s="3"/>
      <c r="V2" s="3"/>
      <c r="W2" s="3"/>
      <c r="X2" s="3"/>
      <c r="Y2" s="3"/>
      <c r="Z2" s="3"/>
      <c r="AA2" s="3"/>
      <c r="AB2" s="3"/>
      <c r="AC2" s="3"/>
      <c r="AD2" s="3"/>
      <c r="AE2" s="3"/>
      <c r="AF2" s="3"/>
      <c r="AG2" s="3"/>
      <c r="AH2" s="3"/>
      <c r="AI2" s="3"/>
      <c r="AJ2" s="3"/>
    </row>
    <row r="3" spans="1:36" ht="18.75" customHeight="1" x14ac:dyDescent="0.25">
      <c r="A3" s="57"/>
      <c r="B3" s="205" t="s">
        <v>29</v>
      </c>
      <c r="C3" s="206"/>
      <c r="D3" s="206"/>
      <c r="E3" s="206"/>
      <c r="F3" s="206"/>
      <c r="G3" s="206"/>
      <c r="H3" s="206"/>
      <c r="I3" s="206"/>
      <c r="J3" s="206"/>
      <c r="K3" s="206"/>
      <c r="L3" s="207"/>
      <c r="M3" s="208" t="s">
        <v>30</v>
      </c>
      <c r="N3" s="205"/>
      <c r="O3" s="206"/>
      <c r="P3" s="206"/>
      <c r="Q3" s="206"/>
      <c r="R3" s="206"/>
      <c r="S3" s="206"/>
      <c r="T3" s="206"/>
      <c r="U3" s="206"/>
      <c r="V3" s="206"/>
      <c r="W3" s="206"/>
      <c r="X3" s="206"/>
      <c r="Y3" s="206"/>
      <c r="Z3" s="207"/>
      <c r="AA3" s="52"/>
      <c r="AB3" s="3"/>
      <c r="AC3" s="3"/>
      <c r="AD3" s="3"/>
      <c r="AE3" s="3"/>
      <c r="AF3" s="3"/>
      <c r="AG3" s="3"/>
      <c r="AH3" s="3"/>
      <c r="AI3" s="3"/>
      <c r="AJ3" s="3"/>
    </row>
    <row r="4" spans="1:36" ht="15.95" customHeight="1" x14ac:dyDescent="0.2">
      <c r="A4" s="7"/>
      <c r="B4" s="210" t="s">
        <v>31</v>
      </c>
      <c r="C4" s="211"/>
      <c r="D4" s="211"/>
      <c r="E4" s="211"/>
      <c r="F4" s="211"/>
      <c r="G4" s="209" t="s">
        <v>32</v>
      </c>
      <c r="H4" s="211"/>
      <c r="I4" s="211"/>
      <c r="J4" s="209" t="s">
        <v>33</v>
      </c>
      <c r="K4" s="211"/>
      <c r="L4" s="211"/>
      <c r="M4" s="209" t="s">
        <v>34</v>
      </c>
      <c r="N4" s="210"/>
      <c r="O4" s="211"/>
      <c r="P4" s="211"/>
      <c r="Q4" s="211"/>
      <c r="R4" s="211"/>
      <c r="S4" s="209" t="s">
        <v>32</v>
      </c>
      <c r="T4" s="210"/>
      <c r="U4" s="211"/>
      <c r="V4" s="211"/>
      <c r="W4" s="208" t="s">
        <v>35</v>
      </c>
      <c r="X4" s="205"/>
      <c r="Y4" s="206"/>
      <c r="Z4" s="207"/>
      <c r="AA4" s="52"/>
      <c r="AB4" s="58"/>
      <c r="AC4" s="58"/>
      <c r="AD4" s="58"/>
      <c r="AE4" s="58"/>
      <c r="AF4" s="58"/>
      <c r="AG4" s="58"/>
      <c r="AH4" s="58"/>
      <c r="AI4" s="58"/>
      <c r="AJ4" s="58"/>
    </row>
    <row r="5" spans="1:36" ht="58.5" customHeight="1" x14ac:dyDescent="0.2">
      <c r="A5" s="51" t="s">
        <v>11</v>
      </c>
      <c r="B5" s="59" t="s">
        <v>36</v>
      </c>
      <c r="C5" s="60" t="s">
        <v>37</v>
      </c>
      <c r="D5" s="60" t="s">
        <v>38</v>
      </c>
      <c r="E5" s="59" t="s">
        <v>39</v>
      </c>
      <c r="F5" s="61" t="s">
        <v>40</v>
      </c>
      <c r="G5" s="62" t="s">
        <v>36</v>
      </c>
      <c r="H5" s="60" t="s">
        <v>41</v>
      </c>
      <c r="I5" s="60" t="s">
        <v>42</v>
      </c>
      <c r="J5" s="62" t="s">
        <v>36</v>
      </c>
      <c r="K5" s="60" t="s">
        <v>43</v>
      </c>
      <c r="L5" s="60" t="s">
        <v>44</v>
      </c>
      <c r="M5" s="63" t="s">
        <v>98</v>
      </c>
      <c r="N5" s="153" t="s">
        <v>101</v>
      </c>
      <c r="O5" s="60" t="s">
        <v>45</v>
      </c>
      <c r="P5" s="60" t="s">
        <v>46</v>
      </c>
      <c r="Q5" s="60" t="s">
        <v>47</v>
      </c>
      <c r="R5" s="64" t="s">
        <v>48</v>
      </c>
      <c r="S5" s="63" t="s">
        <v>98</v>
      </c>
      <c r="T5" s="153" t="s">
        <v>101</v>
      </c>
      <c r="U5" s="60" t="s">
        <v>45</v>
      </c>
      <c r="V5" s="60" t="s">
        <v>49</v>
      </c>
      <c r="W5" s="63" t="s">
        <v>98</v>
      </c>
      <c r="X5" s="154" t="s">
        <v>102</v>
      </c>
      <c r="Y5" s="65" t="s">
        <v>45</v>
      </c>
      <c r="Z5" s="66" t="s">
        <v>50</v>
      </c>
      <c r="AA5" s="58"/>
      <c r="AB5" s="58"/>
      <c r="AC5" s="58"/>
      <c r="AD5" s="58"/>
      <c r="AE5" s="58"/>
      <c r="AF5" s="58"/>
      <c r="AG5" s="58"/>
      <c r="AH5" s="58"/>
      <c r="AI5" s="58"/>
    </row>
    <row r="6" spans="1:36" ht="12.75" customHeight="1" x14ac:dyDescent="0.2">
      <c r="A6" s="22">
        <v>1995</v>
      </c>
      <c r="B6" s="67">
        <v>230</v>
      </c>
      <c r="C6" s="14">
        <v>67</v>
      </c>
      <c r="D6" s="14">
        <v>67</v>
      </c>
      <c r="E6" s="67">
        <v>104</v>
      </c>
      <c r="F6" s="14">
        <v>401</v>
      </c>
      <c r="G6" s="68">
        <v>76</v>
      </c>
      <c r="H6" s="14">
        <v>4</v>
      </c>
      <c r="I6" s="14">
        <v>7</v>
      </c>
      <c r="J6" s="69">
        <v>53</v>
      </c>
      <c r="K6" s="14">
        <v>3</v>
      </c>
      <c r="L6" s="14">
        <v>4</v>
      </c>
      <c r="M6" s="17"/>
      <c r="N6" s="14"/>
      <c r="O6" s="14"/>
      <c r="P6" s="70">
        <v>6407</v>
      </c>
      <c r="Q6" s="71">
        <v>1753</v>
      </c>
      <c r="R6" s="71">
        <f t="shared" ref="R6:R12" si="0">IF(M6&gt;O6,M6+P6+Q6,O6+P6+Q6)</f>
        <v>8160</v>
      </c>
      <c r="S6" s="17"/>
      <c r="T6" s="14"/>
      <c r="U6" s="14"/>
      <c r="V6" s="72">
        <v>1000</v>
      </c>
      <c r="W6" s="73"/>
      <c r="X6" s="147"/>
      <c r="Y6" s="74"/>
      <c r="Z6" s="75">
        <v>472</v>
      </c>
      <c r="AB6" s="58"/>
      <c r="AC6" s="58"/>
      <c r="AD6" s="58"/>
      <c r="AE6" s="58"/>
      <c r="AF6" s="58"/>
      <c r="AG6" s="58"/>
      <c r="AH6" s="58"/>
      <c r="AI6" s="58"/>
      <c r="AJ6" s="58"/>
    </row>
    <row r="7" spans="1:36" ht="12.75" customHeight="1" x14ac:dyDescent="0.2">
      <c r="A7" s="22">
        <v>1996</v>
      </c>
      <c r="B7" s="40">
        <v>662</v>
      </c>
      <c r="C7" s="40">
        <v>311</v>
      </c>
      <c r="D7" s="40">
        <v>868</v>
      </c>
      <c r="E7" s="40">
        <v>106</v>
      </c>
      <c r="F7" s="76">
        <f t="shared" ref="F7:F30" si="1">IF(D7&gt;C7,B7+D7+E7,B7+C7+E7)</f>
        <v>1636</v>
      </c>
      <c r="G7" s="77">
        <v>93</v>
      </c>
      <c r="H7" s="53">
        <v>33</v>
      </c>
      <c r="I7" s="53">
        <v>102</v>
      </c>
      <c r="J7" s="77">
        <v>62</v>
      </c>
      <c r="K7" s="53">
        <v>20</v>
      </c>
      <c r="L7" s="53">
        <v>66</v>
      </c>
      <c r="M7" s="39"/>
      <c r="N7" s="143"/>
      <c r="O7" s="44"/>
      <c r="P7" s="40">
        <v>13209</v>
      </c>
      <c r="Q7" s="40">
        <v>2188</v>
      </c>
      <c r="R7" s="40">
        <f t="shared" si="0"/>
        <v>15397</v>
      </c>
      <c r="S7" s="77"/>
      <c r="T7" s="145"/>
      <c r="U7" s="53"/>
      <c r="V7" s="40">
        <v>1710</v>
      </c>
      <c r="W7" s="78"/>
      <c r="X7" s="138"/>
      <c r="Y7" s="58"/>
      <c r="Z7" s="48">
        <v>658</v>
      </c>
      <c r="AB7" s="58"/>
      <c r="AC7" s="58"/>
      <c r="AD7" s="58"/>
      <c r="AE7" s="58"/>
      <c r="AF7" s="58"/>
      <c r="AG7" s="58"/>
      <c r="AH7" s="58"/>
      <c r="AI7" s="58"/>
      <c r="AJ7" s="58"/>
    </row>
    <row r="8" spans="1:36" ht="12" customHeight="1" x14ac:dyDescent="0.2">
      <c r="A8" s="22">
        <v>1997</v>
      </c>
      <c r="B8" s="76">
        <v>563</v>
      </c>
      <c r="C8" s="76">
        <v>294</v>
      </c>
      <c r="D8" s="76">
        <v>399</v>
      </c>
      <c r="E8" s="76">
        <v>147</v>
      </c>
      <c r="F8" s="76">
        <f t="shared" si="1"/>
        <v>1109</v>
      </c>
      <c r="G8" s="78">
        <v>67</v>
      </c>
      <c r="H8" s="58">
        <v>25</v>
      </c>
      <c r="I8" s="58">
        <v>54</v>
      </c>
      <c r="J8" s="78">
        <v>51</v>
      </c>
      <c r="K8" s="58">
        <v>14</v>
      </c>
      <c r="L8" s="58">
        <v>32</v>
      </c>
      <c r="M8" s="25"/>
      <c r="N8" s="136"/>
      <c r="O8" s="26"/>
      <c r="P8" s="76">
        <v>10831</v>
      </c>
      <c r="Q8" s="76">
        <v>3009</v>
      </c>
      <c r="R8" s="40">
        <f t="shared" si="0"/>
        <v>13840</v>
      </c>
      <c r="S8" s="78"/>
      <c r="T8" s="138"/>
      <c r="U8" s="58"/>
      <c r="V8" s="76">
        <v>3674</v>
      </c>
      <c r="W8" s="78"/>
      <c r="X8" s="138"/>
      <c r="Y8" s="58"/>
      <c r="Z8" s="48">
        <v>1160</v>
      </c>
      <c r="AB8" s="58"/>
      <c r="AC8" s="58"/>
      <c r="AD8" s="58"/>
      <c r="AE8" s="58"/>
      <c r="AF8" s="58"/>
      <c r="AG8" s="58"/>
      <c r="AH8" s="58"/>
      <c r="AI8" s="58"/>
      <c r="AJ8" s="58"/>
    </row>
    <row r="9" spans="1:36" ht="12.75" customHeight="1" x14ac:dyDescent="0.2">
      <c r="A9" s="22">
        <v>1998</v>
      </c>
      <c r="B9" s="79">
        <v>1892</v>
      </c>
      <c r="C9" s="79">
        <v>281</v>
      </c>
      <c r="D9" s="79">
        <v>961</v>
      </c>
      <c r="E9" s="79">
        <v>82</v>
      </c>
      <c r="F9" s="76">
        <f t="shared" si="1"/>
        <v>2935</v>
      </c>
      <c r="G9" s="80">
        <v>173</v>
      </c>
      <c r="H9" s="81">
        <v>30</v>
      </c>
      <c r="I9" s="81">
        <v>67</v>
      </c>
      <c r="J9" s="80">
        <v>104</v>
      </c>
      <c r="K9" s="81">
        <v>16</v>
      </c>
      <c r="L9" s="81">
        <v>29</v>
      </c>
      <c r="M9" s="82"/>
      <c r="N9" s="144"/>
      <c r="O9" s="83"/>
      <c r="P9" s="84">
        <v>12628</v>
      </c>
      <c r="Q9" s="76">
        <v>1135</v>
      </c>
      <c r="R9" s="40">
        <f t="shared" si="0"/>
        <v>13763</v>
      </c>
      <c r="S9" s="80"/>
      <c r="T9" s="146"/>
      <c r="U9" s="81"/>
      <c r="V9" s="84">
        <v>2470</v>
      </c>
      <c r="W9" s="78"/>
      <c r="X9" s="138"/>
      <c r="Y9" s="58"/>
      <c r="Z9" s="48">
        <v>838</v>
      </c>
      <c r="AB9" s="83"/>
      <c r="AC9" s="58"/>
      <c r="AD9" s="58"/>
      <c r="AE9" s="58"/>
      <c r="AF9" s="58"/>
      <c r="AG9" s="58"/>
      <c r="AH9" s="58"/>
      <c r="AI9" s="58"/>
      <c r="AJ9" s="58"/>
    </row>
    <row r="10" spans="1:36" ht="12.75" customHeight="1" x14ac:dyDescent="0.2">
      <c r="A10" s="22">
        <v>1999</v>
      </c>
      <c r="B10" s="79">
        <v>1574</v>
      </c>
      <c r="C10" s="79">
        <v>484</v>
      </c>
      <c r="D10" s="79">
        <v>713</v>
      </c>
      <c r="E10" s="79">
        <v>193</v>
      </c>
      <c r="F10" s="76">
        <f t="shared" si="1"/>
        <v>2480</v>
      </c>
      <c r="G10" s="80">
        <v>274</v>
      </c>
      <c r="H10" s="81">
        <v>69</v>
      </c>
      <c r="I10" s="81">
        <v>106</v>
      </c>
      <c r="J10" s="80">
        <v>158</v>
      </c>
      <c r="K10" s="81">
        <v>35</v>
      </c>
      <c r="L10" s="81">
        <v>52</v>
      </c>
      <c r="M10" s="82"/>
      <c r="N10" s="144"/>
      <c r="O10" s="83"/>
      <c r="P10" s="84">
        <v>8809</v>
      </c>
      <c r="Q10" s="76">
        <v>1422</v>
      </c>
      <c r="R10" s="40">
        <f t="shared" si="0"/>
        <v>10231</v>
      </c>
      <c r="S10" s="80"/>
      <c r="T10" s="146"/>
      <c r="U10" s="81"/>
      <c r="V10" s="84">
        <v>2619</v>
      </c>
      <c r="W10" s="78"/>
      <c r="X10" s="138"/>
      <c r="Y10" s="58"/>
      <c r="Z10" s="48">
        <v>772</v>
      </c>
      <c r="AA10" s="58"/>
      <c r="AB10" s="58"/>
      <c r="AC10" s="58"/>
      <c r="AD10" s="58"/>
      <c r="AE10" s="58"/>
      <c r="AF10" s="58"/>
      <c r="AG10" s="58"/>
      <c r="AH10" s="58"/>
      <c r="AI10" s="58"/>
    </row>
    <row r="11" spans="1:36" ht="12.75" customHeight="1" x14ac:dyDescent="0.2">
      <c r="A11" s="22">
        <v>2000</v>
      </c>
      <c r="B11" s="76">
        <v>2432</v>
      </c>
      <c r="C11" s="76">
        <v>537</v>
      </c>
      <c r="D11" s="76">
        <v>889</v>
      </c>
      <c r="E11" s="76">
        <v>424</v>
      </c>
      <c r="F11" s="76">
        <f t="shared" si="1"/>
        <v>3745</v>
      </c>
      <c r="G11" s="78">
        <v>346</v>
      </c>
      <c r="H11" s="58">
        <v>79</v>
      </c>
      <c r="I11" s="58">
        <v>110</v>
      </c>
      <c r="J11" s="78">
        <v>160</v>
      </c>
      <c r="K11" s="58">
        <v>44</v>
      </c>
      <c r="L11" s="53">
        <v>57</v>
      </c>
      <c r="M11" s="25"/>
      <c r="N11" s="136"/>
      <c r="O11" s="26"/>
      <c r="P11" s="76">
        <v>8086</v>
      </c>
      <c r="Q11" s="76">
        <v>1574</v>
      </c>
      <c r="R11" s="40">
        <f t="shared" si="0"/>
        <v>9660</v>
      </c>
      <c r="S11" s="78"/>
      <c r="T11" s="138"/>
      <c r="U11" s="58"/>
      <c r="V11" s="76">
        <v>2230</v>
      </c>
      <c r="W11" s="78"/>
      <c r="X11" s="138"/>
      <c r="Y11" s="58"/>
      <c r="Z11" s="48">
        <v>707</v>
      </c>
      <c r="AA11" s="58"/>
      <c r="AB11" s="58"/>
      <c r="AC11" s="58"/>
      <c r="AD11" s="58"/>
      <c r="AE11" s="58"/>
      <c r="AF11" s="58"/>
      <c r="AG11" s="58"/>
      <c r="AH11" s="58"/>
      <c r="AI11" s="58"/>
    </row>
    <row r="12" spans="1:36" ht="12" customHeight="1" x14ac:dyDescent="0.2">
      <c r="A12" s="22">
        <v>2001</v>
      </c>
      <c r="B12" s="76">
        <v>3474</v>
      </c>
      <c r="C12" s="76">
        <v>617</v>
      </c>
      <c r="D12" s="76">
        <v>806</v>
      </c>
      <c r="E12" s="76">
        <v>364</v>
      </c>
      <c r="F12" s="76">
        <f t="shared" si="1"/>
        <v>4644</v>
      </c>
      <c r="G12" s="78">
        <v>520</v>
      </c>
      <c r="H12" s="58">
        <v>51</v>
      </c>
      <c r="I12" s="58">
        <v>92</v>
      </c>
      <c r="J12" s="78">
        <v>193</v>
      </c>
      <c r="K12" s="58">
        <v>31</v>
      </c>
      <c r="L12" s="53">
        <v>52</v>
      </c>
      <c r="M12" s="25"/>
      <c r="N12" s="136"/>
      <c r="O12" s="26"/>
      <c r="P12" s="76">
        <v>10263</v>
      </c>
      <c r="Q12" s="76">
        <v>972</v>
      </c>
      <c r="R12" s="40">
        <f t="shared" si="0"/>
        <v>11235</v>
      </c>
      <c r="S12" s="78"/>
      <c r="T12" s="138"/>
      <c r="U12" s="58"/>
      <c r="V12" s="84">
        <v>3453</v>
      </c>
      <c r="W12" s="78"/>
      <c r="X12" s="138"/>
      <c r="Y12" s="58"/>
      <c r="Z12" s="48">
        <v>929</v>
      </c>
      <c r="AA12" s="58"/>
      <c r="AB12" s="58"/>
      <c r="AC12" s="58"/>
      <c r="AD12" s="58"/>
      <c r="AE12" s="58"/>
      <c r="AF12" s="58"/>
      <c r="AG12" s="58"/>
      <c r="AH12" s="58"/>
      <c r="AI12" s="58"/>
    </row>
    <row r="13" spans="1:36" ht="12.75" customHeight="1" x14ac:dyDescent="0.2">
      <c r="A13" s="22">
        <v>2002</v>
      </c>
      <c r="B13" s="76">
        <v>3866</v>
      </c>
      <c r="C13" s="76">
        <v>181</v>
      </c>
      <c r="D13" s="76">
        <v>702</v>
      </c>
      <c r="E13" s="76">
        <v>347</v>
      </c>
      <c r="F13" s="76">
        <f t="shared" si="1"/>
        <v>4915</v>
      </c>
      <c r="G13" s="78">
        <v>465</v>
      </c>
      <c r="H13" s="58">
        <v>29</v>
      </c>
      <c r="I13" s="58">
        <v>71</v>
      </c>
      <c r="J13" s="78">
        <v>169</v>
      </c>
      <c r="K13" s="58">
        <v>17</v>
      </c>
      <c r="L13" s="53">
        <v>38</v>
      </c>
      <c r="M13" s="25"/>
      <c r="N13" s="136"/>
      <c r="O13" s="58" t="s">
        <v>51</v>
      </c>
      <c r="P13" s="76">
        <v>9298</v>
      </c>
      <c r="Q13" s="76">
        <v>163</v>
      </c>
      <c r="R13" s="40">
        <f t="shared" ref="R13:R14" si="2">P13+Q13</f>
        <v>9461</v>
      </c>
      <c r="S13" s="78"/>
      <c r="T13" s="138"/>
      <c r="U13" s="58" t="s">
        <v>52</v>
      </c>
      <c r="V13" s="84">
        <v>2432</v>
      </c>
      <c r="W13" s="78"/>
      <c r="X13" s="138"/>
      <c r="Y13" s="58" t="s">
        <v>52</v>
      </c>
      <c r="Z13" s="48">
        <v>696</v>
      </c>
      <c r="AA13" s="58"/>
      <c r="AB13" s="58"/>
      <c r="AC13" s="58"/>
      <c r="AD13" s="58"/>
      <c r="AE13" s="58"/>
      <c r="AF13" s="58"/>
      <c r="AG13" s="58"/>
      <c r="AH13" s="58"/>
      <c r="AI13" s="58"/>
    </row>
    <row r="14" spans="1:36" ht="12.75" customHeight="1" x14ac:dyDescent="0.2">
      <c r="A14" s="22">
        <v>2003</v>
      </c>
      <c r="B14" s="76">
        <v>3781</v>
      </c>
      <c r="C14" s="76">
        <v>2132</v>
      </c>
      <c r="D14" s="76">
        <v>3118</v>
      </c>
      <c r="E14" s="76">
        <v>655</v>
      </c>
      <c r="F14" s="76">
        <f t="shared" si="1"/>
        <v>7554</v>
      </c>
      <c r="G14" s="78">
        <v>464</v>
      </c>
      <c r="H14" s="58">
        <v>241</v>
      </c>
      <c r="I14" s="58">
        <v>285</v>
      </c>
      <c r="J14" s="78">
        <v>177</v>
      </c>
      <c r="K14" s="58">
        <v>87</v>
      </c>
      <c r="L14" s="53">
        <v>105</v>
      </c>
      <c r="M14" s="25"/>
      <c r="N14" s="136"/>
      <c r="O14" s="58" t="s">
        <v>51</v>
      </c>
      <c r="P14" s="76">
        <v>13491</v>
      </c>
      <c r="Q14" s="76">
        <v>487</v>
      </c>
      <c r="R14" s="40">
        <f t="shared" si="2"/>
        <v>13978</v>
      </c>
      <c r="S14" s="78"/>
      <c r="T14" s="138"/>
      <c r="U14" s="58" t="s">
        <v>52</v>
      </c>
      <c r="V14" s="84">
        <v>2821</v>
      </c>
      <c r="W14" s="78"/>
      <c r="X14" s="138"/>
      <c r="Y14" s="58" t="s">
        <v>52</v>
      </c>
      <c r="Z14" s="48">
        <v>782</v>
      </c>
      <c r="AA14" s="58"/>
      <c r="AB14" s="58"/>
      <c r="AC14" s="58"/>
      <c r="AD14" s="58"/>
      <c r="AE14" s="58"/>
      <c r="AF14" s="58"/>
      <c r="AG14" s="58"/>
      <c r="AH14" s="58"/>
      <c r="AI14" s="58"/>
    </row>
    <row r="15" spans="1:36" ht="12.75" customHeight="1" x14ac:dyDescent="0.2">
      <c r="A15" s="22">
        <v>2004</v>
      </c>
      <c r="B15" s="76">
        <v>2586</v>
      </c>
      <c r="C15" s="76">
        <v>977</v>
      </c>
      <c r="D15" s="76">
        <v>1130</v>
      </c>
      <c r="E15" s="76">
        <v>3590</v>
      </c>
      <c r="F15" s="76">
        <f t="shared" si="1"/>
        <v>7306</v>
      </c>
      <c r="G15" s="78">
        <v>659</v>
      </c>
      <c r="H15" s="58">
        <v>141</v>
      </c>
      <c r="I15" s="58">
        <v>89</v>
      </c>
      <c r="J15" s="78">
        <v>198</v>
      </c>
      <c r="K15" s="58">
        <v>67</v>
      </c>
      <c r="L15" s="53">
        <v>52</v>
      </c>
      <c r="M15" s="25"/>
      <c r="N15" s="136"/>
      <c r="O15" s="26">
        <v>443.78800000000001</v>
      </c>
      <c r="P15" s="76">
        <v>13367</v>
      </c>
      <c r="Q15" s="76">
        <v>24</v>
      </c>
      <c r="R15" s="40">
        <f t="shared" ref="R15:R16" si="3">IF(M15&gt;O15,M15+P15+Q15,O15+P15+Q15)</f>
        <v>13834.788</v>
      </c>
      <c r="S15" s="78"/>
      <c r="T15" s="138"/>
      <c r="U15" s="58">
        <v>10</v>
      </c>
      <c r="V15" s="84">
        <v>2727</v>
      </c>
      <c r="W15" s="78"/>
      <c r="X15" s="138"/>
      <c r="Y15" s="58" t="s">
        <v>52</v>
      </c>
      <c r="Z15" s="48">
        <v>727</v>
      </c>
      <c r="AA15" s="58"/>
      <c r="AB15" s="58"/>
      <c r="AC15" s="58"/>
      <c r="AD15" s="58"/>
      <c r="AE15" s="58"/>
      <c r="AF15" s="58"/>
      <c r="AG15" s="58"/>
      <c r="AH15" s="58"/>
      <c r="AI15" s="58"/>
    </row>
    <row r="16" spans="1:36" ht="12.75" customHeight="1" x14ac:dyDescent="0.2">
      <c r="A16" s="22">
        <v>2005</v>
      </c>
      <c r="B16" s="76">
        <v>3473.0422183327701</v>
      </c>
      <c r="C16" s="76">
        <v>745.44204410067903</v>
      </c>
      <c r="D16" s="76">
        <v>811</v>
      </c>
      <c r="E16" s="76">
        <v>286.30390226453198</v>
      </c>
      <c r="F16" s="76">
        <f t="shared" si="1"/>
        <v>4570.3461205973017</v>
      </c>
      <c r="G16" s="78">
        <v>513</v>
      </c>
      <c r="H16" s="58">
        <v>88</v>
      </c>
      <c r="I16" s="58">
        <v>85</v>
      </c>
      <c r="J16" s="78">
        <v>195</v>
      </c>
      <c r="K16" s="58">
        <v>49</v>
      </c>
      <c r="L16" s="53">
        <v>45</v>
      </c>
      <c r="M16" s="25"/>
      <c r="N16" s="136"/>
      <c r="O16" s="26">
        <v>82.567999999999998</v>
      </c>
      <c r="P16" s="76">
        <v>8217</v>
      </c>
      <c r="Q16" s="76">
        <v>9</v>
      </c>
      <c r="R16" s="40">
        <f t="shared" si="3"/>
        <v>8308.5679999999993</v>
      </c>
      <c r="S16" s="78"/>
      <c r="T16" s="138"/>
      <c r="U16" s="26">
        <v>4</v>
      </c>
      <c r="V16" s="84">
        <v>1761</v>
      </c>
      <c r="W16" s="78"/>
      <c r="X16" s="138"/>
      <c r="Y16" s="26">
        <v>3</v>
      </c>
      <c r="Z16" s="85">
        <v>552</v>
      </c>
      <c r="AA16" s="58"/>
      <c r="AB16" s="58"/>
      <c r="AC16" s="58"/>
      <c r="AD16" s="58"/>
      <c r="AE16" s="58"/>
      <c r="AF16" s="58"/>
      <c r="AG16" s="58"/>
      <c r="AH16" s="58"/>
      <c r="AI16" s="58"/>
    </row>
    <row r="17" spans="1:38" ht="12.75" customHeight="1" x14ac:dyDescent="0.2">
      <c r="A17" s="22">
        <v>2006</v>
      </c>
      <c r="B17" s="76">
        <v>5281.34339937</v>
      </c>
      <c r="C17" s="76">
        <v>326.63784563535501</v>
      </c>
      <c r="D17" s="76">
        <v>397</v>
      </c>
      <c r="E17" s="76">
        <v>299.83599286099701</v>
      </c>
      <c r="F17" s="76">
        <f t="shared" si="1"/>
        <v>5978.1793922309971</v>
      </c>
      <c r="G17" s="78">
        <v>495</v>
      </c>
      <c r="H17" s="58">
        <v>35</v>
      </c>
      <c r="I17" s="58">
        <v>31</v>
      </c>
      <c r="J17" s="78">
        <v>161</v>
      </c>
      <c r="K17" s="58">
        <v>18</v>
      </c>
      <c r="L17" s="53">
        <v>19</v>
      </c>
      <c r="M17" s="25"/>
      <c r="N17" s="136"/>
      <c r="O17" s="58" t="s">
        <v>51</v>
      </c>
      <c r="P17" s="76">
        <v>12374</v>
      </c>
      <c r="Q17" s="76"/>
      <c r="R17" s="40">
        <f>P17+Q17</f>
        <v>12374</v>
      </c>
      <c r="S17" s="78"/>
      <c r="T17" s="138"/>
      <c r="U17" s="58" t="s">
        <v>52</v>
      </c>
      <c r="V17" s="84">
        <v>2163</v>
      </c>
      <c r="W17" s="78"/>
      <c r="X17" s="138"/>
      <c r="Y17" s="58" t="s">
        <v>52</v>
      </c>
      <c r="Z17" s="85">
        <v>615</v>
      </c>
      <c r="AA17" s="58"/>
      <c r="AB17" s="58"/>
      <c r="AC17" s="58"/>
      <c r="AD17" s="58"/>
      <c r="AE17" s="58"/>
      <c r="AF17" s="58"/>
      <c r="AG17" s="58"/>
      <c r="AH17" s="58"/>
      <c r="AI17" s="58"/>
    </row>
    <row r="18" spans="1:38" ht="12.75" customHeight="1" x14ac:dyDescent="0.2">
      <c r="A18" s="22">
        <v>2007</v>
      </c>
      <c r="B18" s="76">
        <v>5595.8212460974901</v>
      </c>
      <c r="C18" s="76">
        <v>282.91069557102497</v>
      </c>
      <c r="D18" s="76">
        <v>357</v>
      </c>
      <c r="E18" s="76">
        <v>72.560941635418402</v>
      </c>
      <c r="F18" s="76">
        <f t="shared" si="1"/>
        <v>6025.3821877329083</v>
      </c>
      <c r="G18" s="78">
        <v>559</v>
      </c>
      <c r="H18" s="58">
        <v>29</v>
      </c>
      <c r="I18" s="58">
        <v>35</v>
      </c>
      <c r="J18" s="78">
        <v>191</v>
      </c>
      <c r="K18" s="58">
        <v>20</v>
      </c>
      <c r="L18" s="53">
        <v>22</v>
      </c>
      <c r="M18" s="25"/>
      <c r="N18" s="136"/>
      <c r="O18" s="26">
        <v>674.37699999999995</v>
      </c>
      <c r="P18" s="76">
        <v>11143</v>
      </c>
      <c r="Q18" s="76"/>
      <c r="R18" s="40">
        <f t="shared" ref="R18:R28" si="4">IF(M18&gt;O18,M18+P18+Q18,O18+P18+Q18)</f>
        <v>11817.377</v>
      </c>
      <c r="S18" s="78"/>
      <c r="T18" s="138"/>
      <c r="U18" s="58">
        <v>13</v>
      </c>
      <c r="V18" s="84">
        <v>2471</v>
      </c>
      <c r="W18" s="78"/>
      <c r="X18" s="138"/>
      <c r="Y18" s="58">
        <v>9</v>
      </c>
      <c r="Z18" s="85">
        <v>651</v>
      </c>
      <c r="AA18" s="58"/>
      <c r="AB18" s="58"/>
      <c r="AC18" s="58"/>
      <c r="AD18" s="58"/>
      <c r="AE18" s="58"/>
      <c r="AF18" s="58"/>
      <c r="AG18" s="58"/>
      <c r="AH18" s="58"/>
      <c r="AI18" s="58"/>
    </row>
    <row r="19" spans="1:38" ht="12.75" customHeight="1" x14ac:dyDescent="0.2">
      <c r="A19" s="22">
        <v>2008</v>
      </c>
      <c r="B19" s="76">
        <v>3692.9037059034599</v>
      </c>
      <c r="C19" s="76">
        <v>1235.98160705909</v>
      </c>
      <c r="D19" s="76">
        <v>1359</v>
      </c>
      <c r="E19" s="76">
        <v>122.13137295732</v>
      </c>
      <c r="F19" s="76">
        <f t="shared" si="1"/>
        <v>5174.0350788607802</v>
      </c>
      <c r="G19" s="78">
        <v>341</v>
      </c>
      <c r="H19" s="58">
        <v>106</v>
      </c>
      <c r="I19" s="58">
        <v>114</v>
      </c>
      <c r="J19" s="78">
        <v>123</v>
      </c>
      <c r="K19" s="58">
        <v>42</v>
      </c>
      <c r="L19" s="53">
        <v>46</v>
      </c>
      <c r="M19" s="25">
        <v>720.73</v>
      </c>
      <c r="N19" s="136"/>
      <c r="O19" s="26">
        <v>454.59</v>
      </c>
      <c r="P19" s="76">
        <v>9768</v>
      </c>
      <c r="Q19" s="76"/>
      <c r="R19" s="40">
        <f t="shared" si="4"/>
        <v>10488.73</v>
      </c>
      <c r="S19" s="78">
        <v>19</v>
      </c>
      <c r="T19" s="138"/>
      <c r="U19" s="58">
        <v>9</v>
      </c>
      <c r="V19" s="84">
        <v>1700</v>
      </c>
      <c r="W19" s="78">
        <v>11</v>
      </c>
      <c r="X19" s="138"/>
      <c r="Y19" s="58">
        <v>6</v>
      </c>
      <c r="Z19" s="85">
        <v>477</v>
      </c>
      <c r="AA19" s="58"/>
      <c r="AB19" s="58"/>
      <c r="AC19" s="58"/>
      <c r="AD19" s="58"/>
      <c r="AE19" s="58"/>
      <c r="AF19" s="58"/>
      <c r="AG19" s="58"/>
      <c r="AH19" s="58"/>
      <c r="AI19" s="58"/>
    </row>
    <row r="20" spans="1:38" ht="12.75" customHeight="1" x14ac:dyDescent="0.2">
      <c r="A20" s="22">
        <v>2009</v>
      </c>
      <c r="B20" s="76">
        <v>4662.4557040283098</v>
      </c>
      <c r="C20" s="76">
        <v>642.48475526543302</v>
      </c>
      <c r="D20" s="76">
        <v>650</v>
      </c>
      <c r="E20" s="76">
        <v>297.63228771823799</v>
      </c>
      <c r="F20" s="76">
        <f t="shared" si="1"/>
        <v>5610.0879917465481</v>
      </c>
      <c r="G20" s="78">
        <v>434</v>
      </c>
      <c r="H20" s="58">
        <v>53</v>
      </c>
      <c r="I20" s="58">
        <v>47</v>
      </c>
      <c r="J20" s="78">
        <v>134</v>
      </c>
      <c r="K20" s="58">
        <v>30</v>
      </c>
      <c r="L20" s="53">
        <v>26</v>
      </c>
      <c r="M20" s="25">
        <v>720.67</v>
      </c>
      <c r="N20" s="136"/>
      <c r="O20" s="26">
        <v>663.70699999999999</v>
      </c>
      <c r="P20" s="76">
        <v>11621</v>
      </c>
      <c r="Q20" s="76"/>
      <c r="R20" s="40">
        <f t="shared" si="4"/>
        <v>12341.67</v>
      </c>
      <c r="S20" s="78">
        <v>16</v>
      </c>
      <c r="T20" s="138"/>
      <c r="U20" s="58">
        <v>12</v>
      </c>
      <c r="V20" s="84">
        <v>2596</v>
      </c>
      <c r="W20" s="78">
        <v>11</v>
      </c>
      <c r="X20" s="138"/>
      <c r="Y20" s="58">
        <v>8</v>
      </c>
      <c r="Z20" s="85">
        <v>655</v>
      </c>
      <c r="AA20" s="58"/>
      <c r="AB20" s="58"/>
      <c r="AC20" s="58"/>
      <c r="AD20" s="58"/>
      <c r="AE20" s="58"/>
      <c r="AF20" s="58"/>
      <c r="AG20" s="58"/>
      <c r="AH20" s="58"/>
      <c r="AI20" s="58"/>
    </row>
    <row r="21" spans="1:38" ht="12.75" customHeight="1" x14ac:dyDescent="0.2">
      <c r="A21" s="22">
        <v>2010</v>
      </c>
      <c r="B21" s="76">
        <v>4960.6134431155497</v>
      </c>
      <c r="C21" s="76">
        <v>810.84020156306804</v>
      </c>
      <c r="D21" s="76">
        <v>958</v>
      </c>
      <c r="E21" s="76">
        <v>445.59311199976202</v>
      </c>
      <c r="F21" s="76">
        <f t="shared" si="1"/>
        <v>6364.2065551153119</v>
      </c>
      <c r="G21" s="78">
        <v>502</v>
      </c>
      <c r="H21" s="58">
        <v>78</v>
      </c>
      <c r="I21" s="58">
        <v>76</v>
      </c>
      <c r="J21" s="78">
        <v>154</v>
      </c>
      <c r="K21" s="58">
        <v>45</v>
      </c>
      <c r="L21" s="53">
        <v>42</v>
      </c>
      <c r="M21" s="25">
        <v>919.27</v>
      </c>
      <c r="N21" s="136"/>
      <c r="O21" s="26">
        <v>601.14499999999998</v>
      </c>
      <c r="P21" s="76">
        <v>10871</v>
      </c>
      <c r="Q21" s="76"/>
      <c r="R21" s="40">
        <f t="shared" si="4"/>
        <v>11790.27</v>
      </c>
      <c r="S21" s="78">
        <v>24</v>
      </c>
      <c r="T21" s="138"/>
      <c r="U21" s="58">
        <v>17</v>
      </c>
      <c r="V21" s="84">
        <v>2339</v>
      </c>
      <c r="W21" s="78">
        <v>16</v>
      </c>
      <c r="X21" s="138"/>
      <c r="Y21" s="58">
        <v>9</v>
      </c>
      <c r="Z21" s="85">
        <v>609</v>
      </c>
      <c r="AA21" s="58"/>
      <c r="AB21" s="58"/>
      <c r="AC21" s="58"/>
      <c r="AD21" s="58"/>
      <c r="AE21" s="58"/>
      <c r="AF21" s="58"/>
      <c r="AG21" s="58"/>
      <c r="AH21" s="58"/>
      <c r="AI21" s="58"/>
    </row>
    <row r="22" spans="1:38" ht="12.75" customHeight="1" x14ac:dyDescent="0.2">
      <c r="A22" s="22">
        <v>2011</v>
      </c>
      <c r="B22" s="76">
        <v>4058.5604650023301</v>
      </c>
      <c r="C22" s="76">
        <v>1094.4482155594401</v>
      </c>
      <c r="D22" s="76">
        <v>1179</v>
      </c>
      <c r="E22" s="26">
        <v>170.480943699601</v>
      </c>
      <c r="F22" s="76">
        <f t="shared" si="1"/>
        <v>5408.0414087019317</v>
      </c>
      <c r="G22" s="78">
        <v>453</v>
      </c>
      <c r="H22" s="58">
        <v>89</v>
      </c>
      <c r="I22" s="58">
        <v>93</v>
      </c>
      <c r="J22" s="78">
        <v>174</v>
      </c>
      <c r="K22" s="58">
        <v>47</v>
      </c>
      <c r="L22" s="53">
        <v>47</v>
      </c>
      <c r="M22" s="25">
        <v>611.14</v>
      </c>
      <c r="N22" s="136"/>
      <c r="O22" s="26">
        <v>282.459</v>
      </c>
      <c r="P22" s="40">
        <v>9840</v>
      </c>
      <c r="Q22" s="76"/>
      <c r="R22" s="40">
        <f t="shared" si="4"/>
        <v>10451.14</v>
      </c>
      <c r="S22" s="78">
        <v>21</v>
      </c>
      <c r="T22" s="138"/>
      <c r="U22" s="58">
        <v>12</v>
      </c>
      <c r="V22" s="84">
        <v>2560</v>
      </c>
      <c r="W22" s="78">
        <v>13</v>
      </c>
      <c r="X22" s="138"/>
      <c r="Y22" s="58">
        <v>8</v>
      </c>
      <c r="Z22" s="85">
        <v>640</v>
      </c>
      <c r="AA22" s="58"/>
      <c r="AB22" s="58"/>
      <c r="AC22" s="58"/>
      <c r="AD22" s="58"/>
      <c r="AE22" s="58"/>
      <c r="AF22" s="58"/>
      <c r="AG22" s="58"/>
      <c r="AH22" s="58"/>
      <c r="AI22" s="58"/>
    </row>
    <row r="23" spans="1:38" ht="14.25" customHeight="1" x14ac:dyDescent="0.2">
      <c r="A23" s="22">
        <v>2012</v>
      </c>
      <c r="B23" s="40">
        <v>2219</v>
      </c>
      <c r="C23" s="40">
        <v>0</v>
      </c>
      <c r="D23" s="40">
        <v>0</v>
      </c>
      <c r="E23" s="44">
        <v>265</v>
      </c>
      <c r="F23" s="76">
        <f t="shared" si="1"/>
        <v>2484</v>
      </c>
      <c r="G23" s="77">
        <v>276</v>
      </c>
      <c r="H23" s="53">
        <v>0</v>
      </c>
      <c r="I23" s="53">
        <v>0</v>
      </c>
      <c r="J23" s="77">
        <v>174</v>
      </c>
      <c r="K23" s="53">
        <v>0</v>
      </c>
      <c r="L23" s="53">
        <v>0</v>
      </c>
      <c r="M23" s="39">
        <v>0</v>
      </c>
      <c r="N23" s="143"/>
      <c r="O23" s="44">
        <v>0</v>
      </c>
      <c r="P23" s="40">
        <v>13861</v>
      </c>
      <c r="Q23" s="40"/>
      <c r="R23" s="40">
        <f t="shared" si="4"/>
        <v>13861</v>
      </c>
      <c r="S23" s="77">
        <v>0</v>
      </c>
      <c r="T23" s="145"/>
      <c r="U23" s="53">
        <v>0</v>
      </c>
      <c r="V23" s="84">
        <v>3309</v>
      </c>
      <c r="W23" s="77">
        <v>0</v>
      </c>
      <c r="X23" s="145"/>
      <c r="Y23" s="53">
        <v>0</v>
      </c>
      <c r="Z23" s="85">
        <v>816</v>
      </c>
      <c r="AA23" s="58"/>
      <c r="AB23" s="58"/>
      <c r="AC23" s="58"/>
      <c r="AD23" s="58"/>
      <c r="AE23" s="58"/>
      <c r="AF23" s="58"/>
      <c r="AG23" s="58"/>
      <c r="AH23" s="58"/>
      <c r="AI23" s="58"/>
    </row>
    <row r="24" spans="1:38" ht="14.25" customHeight="1" x14ac:dyDescent="0.2">
      <c r="A24" s="85">
        <v>2013</v>
      </c>
      <c r="B24" s="40">
        <v>4301</v>
      </c>
      <c r="C24" s="40">
        <v>609</v>
      </c>
      <c r="D24" s="40">
        <v>650</v>
      </c>
      <c r="E24" s="44">
        <v>168</v>
      </c>
      <c r="F24" s="48">
        <f t="shared" si="1"/>
        <v>5119</v>
      </c>
      <c r="G24" s="53">
        <v>278</v>
      </c>
      <c r="H24" s="53">
        <v>39</v>
      </c>
      <c r="I24" s="47">
        <v>41</v>
      </c>
      <c r="J24" s="53">
        <v>177</v>
      </c>
      <c r="K24" s="53">
        <v>19</v>
      </c>
      <c r="L24" s="47">
        <v>22</v>
      </c>
      <c r="M24" s="53">
        <v>514</v>
      </c>
      <c r="N24" s="53"/>
      <c r="O24" s="44">
        <v>289</v>
      </c>
      <c r="P24" s="40">
        <v>12019</v>
      </c>
      <c r="Q24" s="53"/>
      <c r="R24" s="40">
        <f t="shared" si="4"/>
        <v>12533</v>
      </c>
      <c r="S24" s="78">
        <v>16</v>
      </c>
      <c r="T24" s="138"/>
      <c r="U24" s="53">
        <v>9</v>
      </c>
      <c r="V24" s="84">
        <v>2559</v>
      </c>
      <c r="W24" s="78">
        <v>12</v>
      </c>
      <c r="X24" s="138"/>
      <c r="Y24" s="53">
        <v>6</v>
      </c>
      <c r="Z24" s="85">
        <v>684</v>
      </c>
      <c r="AB24" s="58"/>
      <c r="AC24" s="58"/>
      <c r="AD24" s="58"/>
      <c r="AE24" s="58"/>
      <c r="AF24" s="58"/>
      <c r="AG24" s="58"/>
      <c r="AH24" s="58"/>
      <c r="AI24" s="58"/>
      <c r="AJ24" s="58"/>
    </row>
    <row r="25" spans="1:38" ht="14.25" customHeight="1" x14ac:dyDescent="0.2">
      <c r="A25" s="85">
        <v>2014</v>
      </c>
      <c r="B25" s="40">
        <v>4130</v>
      </c>
      <c r="C25" s="40">
        <v>395</v>
      </c>
      <c r="D25" s="40">
        <v>415</v>
      </c>
      <c r="E25" s="44">
        <v>256</v>
      </c>
      <c r="F25" s="48">
        <f t="shared" si="1"/>
        <v>4801</v>
      </c>
      <c r="G25" s="53">
        <v>339</v>
      </c>
      <c r="H25" s="53">
        <v>26</v>
      </c>
      <c r="I25" s="47">
        <v>28</v>
      </c>
      <c r="J25" s="53">
        <v>147</v>
      </c>
      <c r="K25" s="53">
        <v>12</v>
      </c>
      <c r="L25" s="47">
        <v>12</v>
      </c>
      <c r="M25" s="53">
        <v>1459</v>
      </c>
      <c r="N25" s="53"/>
      <c r="O25" s="40">
        <v>1290</v>
      </c>
      <c r="P25" s="40">
        <v>12108</v>
      </c>
      <c r="Q25" s="53"/>
      <c r="R25" s="46">
        <f t="shared" si="4"/>
        <v>13567</v>
      </c>
      <c r="S25" s="53">
        <v>36</v>
      </c>
      <c r="T25" s="53"/>
      <c r="U25" s="53">
        <v>30</v>
      </c>
      <c r="V25" s="46">
        <v>2513</v>
      </c>
      <c r="W25" s="53">
        <v>18</v>
      </c>
      <c r="X25" s="53"/>
      <c r="Y25" s="53">
        <v>17</v>
      </c>
      <c r="Z25" s="47">
        <v>590</v>
      </c>
      <c r="AB25" s="58"/>
      <c r="AC25" s="58"/>
      <c r="AD25" s="58"/>
      <c r="AE25" s="58"/>
      <c r="AF25" s="58"/>
      <c r="AG25" s="58"/>
      <c r="AH25" s="58"/>
      <c r="AI25" s="58"/>
      <c r="AJ25" s="58"/>
    </row>
    <row r="26" spans="1:38" ht="14.25" customHeight="1" x14ac:dyDescent="0.2">
      <c r="A26" s="85">
        <v>2015</v>
      </c>
      <c r="B26" s="40">
        <v>3978</v>
      </c>
      <c r="C26" s="40">
        <v>244</v>
      </c>
      <c r="D26" s="58">
        <v>245</v>
      </c>
      <c r="E26" s="58">
        <v>160</v>
      </c>
      <c r="F26" s="48">
        <f t="shared" si="1"/>
        <v>4383</v>
      </c>
      <c r="G26" s="53">
        <v>408</v>
      </c>
      <c r="H26" s="53">
        <v>19</v>
      </c>
      <c r="I26" s="53">
        <v>19</v>
      </c>
      <c r="J26" s="86">
        <v>160</v>
      </c>
      <c r="K26" s="53">
        <v>11</v>
      </c>
      <c r="L26" s="49">
        <v>11</v>
      </c>
      <c r="M26" s="53">
        <v>756</v>
      </c>
      <c r="N26" s="53"/>
      <c r="O26" s="53">
        <v>557</v>
      </c>
      <c r="P26" s="76">
        <v>11038</v>
      </c>
      <c r="Q26" s="87"/>
      <c r="R26" s="46">
        <f t="shared" si="4"/>
        <v>11794</v>
      </c>
      <c r="S26" s="53">
        <v>30</v>
      </c>
      <c r="T26" s="53"/>
      <c r="U26" s="53">
        <v>20</v>
      </c>
      <c r="V26" s="40">
        <v>2389</v>
      </c>
      <c r="W26" s="86">
        <v>19</v>
      </c>
      <c r="X26" s="145"/>
      <c r="Y26" s="53">
        <v>13</v>
      </c>
      <c r="Z26" s="47">
        <v>560</v>
      </c>
      <c r="AB26" s="58"/>
      <c r="AC26" s="58"/>
      <c r="AD26" s="58"/>
      <c r="AE26" s="58"/>
      <c r="AF26" s="58"/>
      <c r="AG26" s="58"/>
      <c r="AH26" s="58"/>
      <c r="AI26" s="58"/>
      <c r="AJ26" s="58"/>
    </row>
    <row r="27" spans="1:38" ht="12.75" customHeight="1" x14ac:dyDescent="0.2">
      <c r="A27" s="88">
        <v>2016</v>
      </c>
      <c r="B27" s="76">
        <v>2634</v>
      </c>
      <c r="C27" s="40">
        <v>185.58</v>
      </c>
      <c r="D27" s="76">
        <v>189</v>
      </c>
      <c r="E27" s="76">
        <v>22</v>
      </c>
      <c r="F27" s="48">
        <f t="shared" si="1"/>
        <v>2845</v>
      </c>
      <c r="G27" s="76">
        <v>388</v>
      </c>
      <c r="H27" s="40">
        <v>17</v>
      </c>
      <c r="I27" s="76">
        <v>17</v>
      </c>
      <c r="J27" s="89">
        <v>150</v>
      </c>
      <c r="K27" s="40">
        <v>9</v>
      </c>
      <c r="L27" s="48">
        <v>9</v>
      </c>
      <c r="M27" s="40">
        <v>482</v>
      </c>
      <c r="N27" s="40"/>
      <c r="O27" s="44">
        <v>511.25200000000001</v>
      </c>
      <c r="P27" s="76">
        <v>10266</v>
      </c>
      <c r="Q27" s="76"/>
      <c r="R27" s="46">
        <f t="shared" si="4"/>
        <v>10777.252</v>
      </c>
      <c r="S27" s="40">
        <v>22</v>
      </c>
      <c r="T27" s="40"/>
      <c r="U27" s="40">
        <v>22</v>
      </c>
      <c r="V27" s="76">
        <v>2488</v>
      </c>
      <c r="W27" s="89">
        <v>12</v>
      </c>
      <c r="X27" s="133"/>
      <c r="Y27" s="76">
        <v>15</v>
      </c>
      <c r="Z27" s="48">
        <v>557</v>
      </c>
      <c r="AA27" s="50"/>
      <c r="AB27" s="58"/>
      <c r="AC27" s="58"/>
      <c r="AD27" s="58"/>
      <c r="AE27" s="58"/>
      <c r="AF27" s="58"/>
      <c r="AG27" s="58"/>
      <c r="AH27" s="58"/>
      <c r="AI27" s="58"/>
      <c r="AJ27" s="58"/>
      <c r="AK27" s="50"/>
      <c r="AL27" s="50"/>
    </row>
    <row r="28" spans="1:38" ht="12.75" customHeight="1" x14ac:dyDescent="0.25">
      <c r="A28" s="90">
        <v>2017</v>
      </c>
      <c r="B28" s="91">
        <v>1583</v>
      </c>
      <c r="C28" s="40">
        <v>248</v>
      </c>
      <c r="D28" s="76">
        <v>236</v>
      </c>
      <c r="E28" s="76">
        <v>0</v>
      </c>
      <c r="F28" s="48">
        <f t="shared" si="1"/>
        <v>1831</v>
      </c>
      <c r="G28" s="91">
        <v>240</v>
      </c>
      <c r="H28" s="40">
        <v>21</v>
      </c>
      <c r="I28" s="48">
        <v>20</v>
      </c>
      <c r="J28" s="89">
        <v>121</v>
      </c>
      <c r="K28" s="40">
        <v>12</v>
      </c>
      <c r="L28" s="48">
        <v>11</v>
      </c>
      <c r="M28" s="89">
        <v>659</v>
      </c>
      <c r="N28" s="133"/>
      <c r="O28" s="44">
        <v>328</v>
      </c>
      <c r="P28" s="76">
        <v>7102</v>
      </c>
      <c r="Q28" s="76"/>
      <c r="R28" s="48">
        <f t="shared" si="4"/>
        <v>7761</v>
      </c>
      <c r="S28" s="89">
        <v>27</v>
      </c>
      <c r="T28" s="133"/>
      <c r="U28" s="40">
        <v>16</v>
      </c>
      <c r="V28" s="48">
        <v>2008</v>
      </c>
      <c r="W28" s="89">
        <v>14</v>
      </c>
      <c r="X28" s="133"/>
      <c r="Y28" s="76">
        <v>13</v>
      </c>
      <c r="Z28" s="48">
        <v>495</v>
      </c>
      <c r="AA28" s="3"/>
      <c r="AB28" s="3"/>
      <c r="AC28" s="3"/>
      <c r="AD28" s="3"/>
      <c r="AE28" s="3"/>
      <c r="AF28" s="3"/>
      <c r="AG28" s="3"/>
      <c r="AH28" s="3"/>
      <c r="AI28" s="3"/>
      <c r="AJ28" s="3"/>
      <c r="AK28" s="50"/>
      <c r="AL28" s="50"/>
    </row>
    <row r="29" spans="1:38" ht="12.75" customHeight="1" x14ac:dyDescent="0.25">
      <c r="A29" s="90">
        <v>2018</v>
      </c>
      <c r="B29" s="91">
        <v>2483</v>
      </c>
      <c r="C29" s="40">
        <v>234</v>
      </c>
      <c r="D29" s="76">
        <v>221</v>
      </c>
      <c r="E29" s="76">
        <v>0</v>
      </c>
      <c r="F29" s="48">
        <f t="shared" si="1"/>
        <v>2717</v>
      </c>
      <c r="G29" s="91">
        <v>275</v>
      </c>
      <c r="H29" s="40">
        <v>20</v>
      </c>
      <c r="I29" s="48">
        <v>19</v>
      </c>
      <c r="J29" s="89">
        <v>121</v>
      </c>
      <c r="K29" s="40">
        <v>9</v>
      </c>
      <c r="L29" s="48">
        <v>8</v>
      </c>
      <c r="M29" s="148">
        <v>680</v>
      </c>
      <c r="N29" s="175">
        <v>1043</v>
      </c>
      <c r="O29" s="26">
        <v>855</v>
      </c>
      <c r="P29" s="40">
        <v>6873</v>
      </c>
      <c r="Q29" s="76"/>
      <c r="R29" s="149">
        <f t="shared" ref="R29:R34" si="5">IF(N29&gt;O29,N29+P29+Q29,O29+P29+Q29)</f>
        <v>7916</v>
      </c>
      <c r="S29" s="89">
        <v>28</v>
      </c>
      <c r="T29" s="133"/>
      <c r="U29" s="76">
        <v>28</v>
      </c>
      <c r="V29" s="48">
        <v>1656</v>
      </c>
      <c r="W29" s="89">
        <v>13</v>
      </c>
      <c r="X29" s="133"/>
      <c r="Y29" s="40">
        <v>20</v>
      </c>
      <c r="Z29" s="48">
        <v>434</v>
      </c>
      <c r="AA29" s="3"/>
      <c r="AB29" s="3"/>
      <c r="AC29" s="3"/>
      <c r="AD29" s="3"/>
      <c r="AE29" s="3"/>
      <c r="AF29" s="3"/>
      <c r="AG29" s="3"/>
      <c r="AH29" s="3"/>
      <c r="AI29" s="3"/>
      <c r="AJ29" s="3"/>
      <c r="AK29" s="50"/>
      <c r="AL29" s="50"/>
    </row>
    <row r="30" spans="1:38" ht="12.75" customHeight="1" x14ac:dyDescent="0.25">
      <c r="A30" s="90">
        <v>2019</v>
      </c>
      <c r="B30" s="91">
        <v>2235</v>
      </c>
      <c r="C30" s="40">
        <v>139</v>
      </c>
      <c r="D30" s="40">
        <v>136</v>
      </c>
      <c r="E30" s="76">
        <v>28</v>
      </c>
      <c r="F30" s="48">
        <f t="shared" si="1"/>
        <v>2402</v>
      </c>
      <c r="G30" s="91">
        <v>269</v>
      </c>
      <c r="H30" s="40">
        <v>12</v>
      </c>
      <c r="I30" s="48">
        <v>12</v>
      </c>
      <c r="J30" s="89">
        <v>122</v>
      </c>
      <c r="K30" s="40">
        <v>7</v>
      </c>
      <c r="L30" s="48">
        <v>7</v>
      </c>
      <c r="M30" s="148">
        <v>367.23291899999998</v>
      </c>
      <c r="N30" s="175">
        <v>1126</v>
      </c>
      <c r="O30" s="26">
        <v>578</v>
      </c>
      <c r="P30" s="76">
        <v>7188</v>
      </c>
      <c r="Q30" s="76"/>
      <c r="R30" s="149">
        <f t="shared" si="5"/>
        <v>8314</v>
      </c>
      <c r="S30" s="89">
        <v>12</v>
      </c>
      <c r="T30" s="133"/>
      <c r="U30" s="76">
        <v>18</v>
      </c>
      <c r="V30" s="46">
        <v>2229</v>
      </c>
      <c r="W30" s="89">
        <v>7</v>
      </c>
      <c r="X30" s="133"/>
      <c r="Y30" s="40">
        <v>12</v>
      </c>
      <c r="Z30" s="46">
        <v>540</v>
      </c>
      <c r="AA30" s="3"/>
      <c r="AB30" s="3"/>
      <c r="AC30" s="3"/>
      <c r="AD30" s="3"/>
      <c r="AE30" s="3"/>
      <c r="AF30" s="3"/>
      <c r="AG30" s="3"/>
      <c r="AH30" s="3"/>
      <c r="AI30" s="3"/>
      <c r="AJ30" s="3"/>
      <c r="AK30" s="50"/>
      <c r="AL30" s="50"/>
    </row>
    <row r="31" spans="1:38" ht="12.75" customHeight="1" x14ac:dyDescent="0.25">
      <c r="A31" s="155">
        <v>2020</v>
      </c>
      <c r="B31" s="40">
        <v>2376</v>
      </c>
      <c r="C31" s="40">
        <v>0</v>
      </c>
      <c r="D31" s="40" t="s">
        <v>51</v>
      </c>
      <c r="E31" s="76">
        <v>0</v>
      </c>
      <c r="F31" s="46">
        <f>B31+C31+E31</f>
        <v>2376</v>
      </c>
      <c r="G31" s="40">
        <v>247</v>
      </c>
      <c r="H31" s="40">
        <v>0</v>
      </c>
      <c r="I31" s="76" t="s">
        <v>51</v>
      </c>
      <c r="J31" s="89">
        <v>104</v>
      </c>
      <c r="K31" s="40">
        <v>0</v>
      </c>
      <c r="L31" s="48" t="s">
        <v>51</v>
      </c>
      <c r="M31" s="148">
        <v>281.87279999999998</v>
      </c>
      <c r="N31" s="175">
        <v>1360</v>
      </c>
      <c r="O31" s="26">
        <v>648</v>
      </c>
      <c r="P31" s="40">
        <v>6868</v>
      </c>
      <c r="Q31" s="76"/>
      <c r="R31" s="149">
        <f t="shared" si="5"/>
        <v>8228</v>
      </c>
      <c r="S31" s="89">
        <v>7</v>
      </c>
      <c r="T31" s="133"/>
      <c r="U31" s="76">
        <v>15</v>
      </c>
      <c r="V31" s="46">
        <v>1422</v>
      </c>
      <c r="W31" s="89">
        <v>5</v>
      </c>
      <c r="X31" s="133"/>
      <c r="Y31" s="40">
        <v>11</v>
      </c>
      <c r="Z31" s="46">
        <v>391</v>
      </c>
      <c r="AA31" s="3"/>
      <c r="AB31" s="3"/>
      <c r="AC31" s="3"/>
      <c r="AD31" s="3"/>
      <c r="AE31" s="3"/>
      <c r="AF31" s="3"/>
      <c r="AG31" s="3"/>
      <c r="AH31" s="3"/>
      <c r="AI31" s="3"/>
      <c r="AJ31" s="3"/>
      <c r="AK31" s="50"/>
      <c r="AL31" s="50"/>
    </row>
    <row r="32" spans="1:38" ht="12.75" customHeight="1" x14ac:dyDescent="0.25">
      <c r="A32" s="156">
        <v>2021</v>
      </c>
      <c r="B32" s="133">
        <v>2419</v>
      </c>
      <c r="C32" s="133">
        <v>0</v>
      </c>
      <c r="D32" s="133" t="s">
        <v>51</v>
      </c>
      <c r="E32" s="134">
        <v>0</v>
      </c>
      <c r="F32" s="46">
        <f>B32+C32+E32</f>
        <v>2419</v>
      </c>
      <c r="G32" s="133">
        <v>270</v>
      </c>
      <c r="H32" s="133">
        <v>0</v>
      </c>
      <c r="I32" s="134" t="s">
        <v>51</v>
      </c>
      <c r="J32" s="137">
        <v>113</v>
      </c>
      <c r="K32" s="133">
        <v>0</v>
      </c>
      <c r="L32" s="135" t="s">
        <v>51</v>
      </c>
      <c r="M32" s="148">
        <v>208.60890000000001</v>
      </c>
      <c r="N32" s="175">
        <v>1212</v>
      </c>
      <c r="O32" s="136">
        <v>719</v>
      </c>
      <c r="P32" s="133">
        <v>3490</v>
      </c>
      <c r="Q32" s="134"/>
      <c r="R32" s="149">
        <f t="shared" si="5"/>
        <v>4702</v>
      </c>
      <c r="S32" s="137">
        <v>8</v>
      </c>
      <c r="T32" s="133"/>
      <c r="U32" s="134">
        <v>22</v>
      </c>
      <c r="V32" s="157">
        <v>845</v>
      </c>
      <c r="W32" s="137">
        <v>3</v>
      </c>
      <c r="X32" s="133"/>
      <c r="Y32" s="133">
        <v>17</v>
      </c>
      <c r="Z32" s="157">
        <v>292</v>
      </c>
      <c r="AA32" s="3"/>
      <c r="AB32" s="3"/>
      <c r="AC32" s="3"/>
      <c r="AD32" s="3"/>
      <c r="AE32" s="3"/>
      <c r="AF32" s="3"/>
      <c r="AG32" s="3"/>
      <c r="AH32" s="3"/>
      <c r="AI32" s="3"/>
      <c r="AJ32" s="3"/>
      <c r="AK32" s="50"/>
      <c r="AL32" s="50"/>
    </row>
    <row r="33" spans="1:38" ht="12.75" customHeight="1" x14ac:dyDescent="0.25">
      <c r="A33" s="156">
        <v>2022</v>
      </c>
      <c r="B33" s="133">
        <v>3487.04</v>
      </c>
      <c r="C33" s="133">
        <v>144</v>
      </c>
      <c r="D33" s="133">
        <v>84</v>
      </c>
      <c r="E33" s="134">
        <v>8</v>
      </c>
      <c r="F33" s="157">
        <v>3639.04</v>
      </c>
      <c r="G33" s="133">
        <v>202</v>
      </c>
      <c r="H33" s="133">
        <v>10</v>
      </c>
      <c r="I33" s="134">
        <v>6</v>
      </c>
      <c r="J33" s="137">
        <v>117</v>
      </c>
      <c r="K33" s="133">
        <v>10</v>
      </c>
      <c r="L33" s="135">
        <v>5</v>
      </c>
      <c r="M33" s="186"/>
      <c r="N33" s="175">
        <v>1775</v>
      </c>
      <c r="O33" s="136">
        <v>1412</v>
      </c>
      <c r="P33" s="133">
        <v>7029</v>
      </c>
      <c r="Q33" s="134"/>
      <c r="R33" s="187">
        <f t="shared" si="5"/>
        <v>8804</v>
      </c>
      <c r="S33" s="137">
        <v>0</v>
      </c>
      <c r="T33" s="133">
        <v>43</v>
      </c>
      <c r="U33" s="134">
        <v>32</v>
      </c>
      <c r="V33" s="157">
        <v>1415</v>
      </c>
      <c r="W33" s="137"/>
      <c r="X33" s="133">
        <v>27</v>
      </c>
      <c r="Y33" s="133">
        <v>19</v>
      </c>
      <c r="Z33" s="157">
        <v>399</v>
      </c>
      <c r="AA33" s="3"/>
      <c r="AB33" s="3"/>
      <c r="AC33" s="3"/>
      <c r="AD33" s="3"/>
      <c r="AE33" s="3"/>
      <c r="AF33" s="3"/>
      <c r="AG33" s="3"/>
      <c r="AH33" s="3"/>
      <c r="AI33" s="3"/>
      <c r="AJ33" s="3"/>
      <c r="AK33" s="50"/>
      <c r="AL33" s="50"/>
    </row>
    <row r="34" spans="1:38" ht="12.75" customHeight="1" x14ac:dyDescent="0.25">
      <c r="A34" s="158" t="s">
        <v>104</v>
      </c>
      <c r="B34" s="188">
        <v>1140</v>
      </c>
      <c r="C34" s="189">
        <v>0</v>
      </c>
      <c r="D34" s="189" t="s">
        <v>51</v>
      </c>
      <c r="E34" s="190">
        <v>3</v>
      </c>
      <c r="F34" s="183">
        <v>1143</v>
      </c>
      <c r="G34" s="188">
        <v>116</v>
      </c>
      <c r="H34" s="189">
        <v>0</v>
      </c>
      <c r="I34" s="183" t="s">
        <v>51</v>
      </c>
      <c r="J34" s="191">
        <v>78</v>
      </c>
      <c r="K34" s="189">
        <v>0</v>
      </c>
      <c r="L34" s="183" t="s">
        <v>51</v>
      </c>
      <c r="M34" s="192"/>
      <c r="N34" s="174">
        <v>0</v>
      </c>
      <c r="O34" s="190">
        <v>0</v>
      </c>
      <c r="P34" s="189">
        <v>3161</v>
      </c>
      <c r="Q34" s="190"/>
      <c r="R34" s="193">
        <f t="shared" si="5"/>
        <v>3161</v>
      </c>
      <c r="S34" s="194">
        <v>0</v>
      </c>
      <c r="T34" s="189">
        <v>0</v>
      </c>
      <c r="U34" s="190">
        <v>0</v>
      </c>
      <c r="V34" s="195">
        <v>830</v>
      </c>
      <c r="W34" s="194"/>
      <c r="X34" s="196">
        <v>0</v>
      </c>
      <c r="Y34" s="189">
        <v>0</v>
      </c>
      <c r="Z34" s="195">
        <v>300</v>
      </c>
      <c r="AA34" s="3"/>
      <c r="AB34" s="3"/>
      <c r="AC34" s="3"/>
      <c r="AD34" s="3"/>
      <c r="AE34" s="3"/>
      <c r="AF34" s="3"/>
      <c r="AG34" s="3"/>
      <c r="AH34" s="3"/>
      <c r="AI34" s="3"/>
      <c r="AJ34" s="3"/>
      <c r="AK34" s="50"/>
      <c r="AL34" s="50"/>
    </row>
    <row r="35" spans="1:38" ht="12.75" customHeight="1" x14ac:dyDescent="0.25">
      <c r="A35" s="3"/>
      <c r="B35" s="3"/>
      <c r="C35" s="3"/>
      <c r="D35" s="3"/>
      <c r="E35" s="3"/>
      <c r="F35" s="3"/>
      <c r="G35" s="56"/>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50"/>
      <c r="AL35" s="50"/>
    </row>
    <row r="36" spans="1:38" ht="12.75" customHeight="1" x14ac:dyDescent="0.25">
      <c r="A36" s="13" t="s">
        <v>19</v>
      </c>
      <c r="B36" s="3"/>
      <c r="C36" s="3"/>
      <c r="D36" s="3"/>
      <c r="E36" s="3"/>
      <c r="F36" s="3"/>
      <c r="G36" s="92"/>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50"/>
      <c r="AL36" s="50"/>
    </row>
    <row r="37" spans="1:38" ht="14.25" customHeight="1" x14ac:dyDescent="0.25">
      <c r="A37" s="13"/>
      <c r="B37" s="55" t="s">
        <v>111</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50"/>
      <c r="AL37" s="50"/>
    </row>
    <row r="38" spans="1:38" ht="14.25" customHeight="1" x14ac:dyDescent="0.25">
      <c r="A38" s="13"/>
      <c r="B38" s="54" t="s">
        <v>53</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50"/>
      <c r="AL38" s="50"/>
    </row>
    <row r="39" spans="1:38" ht="14.25" customHeight="1" x14ac:dyDescent="0.25">
      <c r="A39" s="13"/>
      <c r="B39" s="54" t="s">
        <v>54</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50"/>
      <c r="AL39" s="50"/>
    </row>
    <row r="40" spans="1:38" ht="14.25" customHeight="1" x14ac:dyDescent="0.25">
      <c r="A40" s="13"/>
      <c r="B40" s="54" t="s">
        <v>55</v>
      </c>
      <c r="C40" s="3"/>
      <c r="D40" s="3"/>
      <c r="E40" s="3"/>
      <c r="F40" s="3"/>
      <c r="G40" s="3"/>
      <c r="H40" s="3"/>
      <c r="I40" s="3"/>
      <c r="J40" s="3"/>
      <c r="K40" s="3"/>
      <c r="L40" s="3"/>
      <c r="M40" s="3"/>
      <c r="N40" s="3"/>
      <c r="O40" s="3"/>
      <c r="P40" s="3"/>
      <c r="Q40" s="3"/>
      <c r="R40" s="3"/>
      <c r="S40" s="3"/>
      <c r="T40" s="3"/>
      <c r="U40" s="54"/>
      <c r="V40" s="3"/>
      <c r="W40" s="3"/>
      <c r="X40" s="3"/>
      <c r="Y40" s="3"/>
      <c r="Z40" s="3"/>
      <c r="AA40" s="3"/>
      <c r="AB40" s="3"/>
      <c r="AC40" s="3"/>
      <c r="AD40" s="3"/>
      <c r="AE40" s="3"/>
      <c r="AF40" s="3"/>
      <c r="AG40" s="3"/>
      <c r="AH40" s="3"/>
      <c r="AI40" s="3"/>
      <c r="AJ40" s="3"/>
      <c r="AK40" s="50"/>
      <c r="AL40" s="50"/>
    </row>
    <row r="41" spans="1:38" ht="14.25" customHeight="1" x14ac:dyDescent="0.25">
      <c r="A41" s="3"/>
      <c r="B41" s="54" t="s">
        <v>56</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50"/>
      <c r="AL41" s="50"/>
    </row>
    <row r="42" spans="1:38" ht="15" customHeight="1" x14ac:dyDescent="0.25">
      <c r="A42" s="3"/>
      <c r="B42" s="152" t="s">
        <v>100</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50"/>
      <c r="AL42" s="50"/>
    </row>
    <row r="43" spans="1:38" ht="14.25" customHeight="1" x14ac:dyDescent="0.25">
      <c r="A43" s="3"/>
      <c r="B43" s="54" t="s">
        <v>57</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50"/>
      <c r="AL43" s="50"/>
    </row>
    <row r="44" spans="1:38" ht="14.25" customHeight="1" x14ac:dyDescent="0.25">
      <c r="A44" s="3"/>
      <c r="B44" s="54" t="s">
        <v>58</v>
      </c>
      <c r="C44" s="3"/>
      <c r="D44" s="3"/>
      <c r="E44" s="3"/>
      <c r="F44" s="3"/>
      <c r="G44" s="3"/>
      <c r="H44" s="3"/>
      <c r="I44" s="3"/>
      <c r="J44" s="3"/>
      <c r="K44" s="3"/>
      <c r="L44" s="3"/>
      <c r="M44" s="93"/>
      <c r="N44" s="93"/>
      <c r="O44" s="93"/>
      <c r="P44" s="3"/>
      <c r="Q44" s="3"/>
      <c r="R44" s="3"/>
      <c r="S44" s="3"/>
      <c r="T44" s="3"/>
      <c r="U44" s="3"/>
      <c r="V44" s="3"/>
      <c r="W44" s="3"/>
      <c r="X44" s="3"/>
      <c r="Y44" s="3"/>
      <c r="Z44" s="3"/>
      <c r="AA44" s="3"/>
      <c r="AB44" s="3"/>
      <c r="AC44" s="3"/>
      <c r="AD44" s="3"/>
      <c r="AE44" s="3"/>
      <c r="AF44" s="3"/>
      <c r="AG44" s="3"/>
      <c r="AH44" s="3"/>
      <c r="AI44" s="3"/>
      <c r="AJ44" s="3"/>
      <c r="AK44" s="50"/>
      <c r="AL44" s="50"/>
    </row>
    <row r="45" spans="1:38" ht="14.25" customHeight="1" x14ac:dyDescent="0.25">
      <c r="A45" s="3"/>
      <c r="B45" s="151" t="s">
        <v>97</v>
      </c>
      <c r="C45" s="3"/>
      <c r="D45" s="3"/>
      <c r="E45" s="3"/>
      <c r="F45" s="3"/>
      <c r="G45" s="3"/>
      <c r="H45" s="3"/>
      <c r="I45" s="3"/>
      <c r="J45" s="3"/>
      <c r="K45" s="3"/>
      <c r="L45" s="3"/>
      <c r="M45" s="3"/>
      <c r="N45" s="3"/>
      <c r="O45" s="94"/>
      <c r="P45" s="3"/>
      <c r="Q45" s="3"/>
      <c r="R45" s="3"/>
      <c r="S45" s="3"/>
      <c r="T45" s="3"/>
      <c r="U45" s="3"/>
      <c r="V45" s="3"/>
      <c r="W45" s="3"/>
      <c r="X45" s="3"/>
      <c r="Y45" s="3"/>
      <c r="Z45" s="3"/>
      <c r="AA45" s="3"/>
      <c r="AB45" s="3"/>
      <c r="AC45" s="3"/>
      <c r="AD45" s="3"/>
      <c r="AE45" s="3"/>
      <c r="AF45" s="3"/>
      <c r="AG45" s="3"/>
      <c r="AH45" s="3"/>
      <c r="AI45" s="3"/>
      <c r="AJ45" s="3"/>
      <c r="AK45" s="50"/>
      <c r="AL45" s="50"/>
    </row>
    <row r="46" spans="1:38" ht="14.25" customHeight="1" x14ac:dyDescent="0.25">
      <c r="A46" s="3"/>
      <c r="B46" s="95" t="s">
        <v>59</v>
      </c>
      <c r="C46" s="3"/>
      <c r="D46" s="3"/>
      <c r="E46" s="3"/>
      <c r="F46" s="3"/>
      <c r="G46" s="3"/>
      <c r="H46" s="3"/>
      <c r="I46" s="3"/>
      <c r="J46" s="3"/>
      <c r="K46" s="3"/>
      <c r="L46" s="3"/>
      <c r="M46" s="3"/>
      <c r="N46" s="3"/>
      <c r="O46" s="94"/>
      <c r="P46" s="3"/>
      <c r="Q46" s="3"/>
      <c r="R46" s="3"/>
      <c r="S46" s="3"/>
      <c r="T46" s="3"/>
      <c r="U46" s="3"/>
      <c r="V46" s="3"/>
      <c r="W46" s="3"/>
      <c r="X46" s="3"/>
      <c r="Y46" s="3"/>
      <c r="Z46" s="3"/>
      <c r="AA46" s="3"/>
      <c r="AB46" s="3"/>
      <c r="AC46" s="3"/>
      <c r="AD46" s="3"/>
      <c r="AE46" s="3"/>
      <c r="AF46" s="3"/>
      <c r="AG46" s="3"/>
      <c r="AH46" s="3"/>
      <c r="AI46" s="3"/>
      <c r="AJ46" s="3"/>
      <c r="AK46" s="50"/>
      <c r="AL46" s="50"/>
    </row>
    <row r="47" spans="1:38" ht="16.5" customHeight="1" x14ac:dyDescent="0.25">
      <c r="A47" s="3"/>
      <c r="B47" s="95" t="s">
        <v>60</v>
      </c>
      <c r="C47" s="3"/>
      <c r="D47" s="3"/>
      <c r="E47" s="3"/>
      <c r="F47" s="3"/>
      <c r="G47" s="3"/>
      <c r="H47" s="3"/>
      <c r="I47" s="3"/>
      <c r="J47" s="3"/>
      <c r="K47" s="3"/>
      <c r="L47" s="3"/>
      <c r="M47" s="3"/>
      <c r="N47" s="3"/>
      <c r="O47" s="94"/>
      <c r="P47" s="3"/>
      <c r="Q47" s="3"/>
      <c r="R47" s="3"/>
      <c r="S47" s="3"/>
      <c r="T47" s="3"/>
      <c r="U47" s="3"/>
      <c r="V47" s="3"/>
      <c r="W47" s="3"/>
      <c r="X47" s="3"/>
      <c r="Y47" s="3"/>
      <c r="Z47" s="3"/>
      <c r="AA47" s="3"/>
      <c r="AB47" s="3"/>
      <c r="AC47" s="3"/>
      <c r="AD47" s="3"/>
      <c r="AE47" s="3"/>
      <c r="AF47" s="3"/>
      <c r="AG47" s="3"/>
      <c r="AH47" s="3"/>
      <c r="AI47" s="3"/>
      <c r="AJ47" s="3"/>
    </row>
    <row r="48" spans="1:38" ht="14.25" customHeight="1" x14ac:dyDescent="0.25">
      <c r="A48" s="3"/>
      <c r="B48" s="185" t="s">
        <v>108</v>
      </c>
      <c r="C48" s="150"/>
      <c r="D48" s="150"/>
      <c r="E48" s="150"/>
      <c r="F48" s="150"/>
      <c r="G48" s="150"/>
      <c r="H48" s="150"/>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ht="14.25" customHeight="1" x14ac:dyDescent="0.25">
      <c r="A49" s="3"/>
      <c r="B49" s="54" t="s">
        <v>61</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row>
    <row r="50" spans="1:36" ht="14.25" customHeight="1" x14ac:dyDescent="0.25">
      <c r="A50" s="3"/>
      <c r="B50" s="197" t="s">
        <v>99</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row>
    <row r="51" spans="1:36" ht="14.25" customHeight="1" x14ac:dyDescent="0.25">
      <c r="A51" s="3"/>
      <c r="B51" s="54"/>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row>
    <row r="52" spans="1:36" ht="15.75" customHeight="1" x14ac:dyDescent="0.2">
      <c r="B52" s="96" t="s">
        <v>62</v>
      </c>
    </row>
    <row r="53" spans="1:36" ht="12" customHeight="1" x14ac:dyDescent="0.2"/>
    <row r="54" spans="1:36" ht="12" customHeight="1" x14ac:dyDescent="0.2"/>
    <row r="55" spans="1:36" ht="12" customHeight="1" x14ac:dyDescent="0.2"/>
    <row r="56" spans="1:36" ht="12" customHeight="1" x14ac:dyDescent="0.2"/>
    <row r="57" spans="1:36" ht="12" customHeight="1" x14ac:dyDescent="0.2"/>
    <row r="58" spans="1:36" ht="12" customHeight="1" x14ac:dyDescent="0.2"/>
    <row r="59" spans="1:36" ht="12" customHeight="1" x14ac:dyDescent="0.2"/>
    <row r="60" spans="1:36" ht="12" customHeight="1" x14ac:dyDescent="0.2"/>
    <row r="61" spans="1:36" ht="12" customHeight="1" x14ac:dyDescent="0.2"/>
    <row r="62" spans="1:36" ht="12" customHeight="1" x14ac:dyDescent="0.2"/>
    <row r="63" spans="1:36" ht="12" customHeight="1" x14ac:dyDescent="0.2"/>
    <row r="64" spans="1:36"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sheetData>
  <mergeCells count="9">
    <mergeCell ref="S4:V4"/>
    <mergeCell ref="W4:Z4"/>
    <mergeCell ref="M2:P2"/>
    <mergeCell ref="B3:L3"/>
    <mergeCell ref="M3:Z3"/>
    <mergeCell ref="B4:F4"/>
    <mergeCell ref="G4:I4"/>
    <mergeCell ref="J4:L4"/>
    <mergeCell ref="M4:R4"/>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1"/>
  <sheetViews>
    <sheetView zoomScale="120" zoomScaleNormal="120" workbookViewId="0">
      <pane xSplit="1" ySplit="4" topLeftCell="B25" activePane="bottomRight" state="frozen"/>
      <selection pane="topRight" activeCell="B1" sqref="B1"/>
      <selection pane="bottomLeft" activeCell="A5" sqref="A5"/>
      <selection pane="bottomRight"/>
    </sheetView>
  </sheetViews>
  <sheetFormatPr defaultColWidth="12.5703125" defaultRowHeight="15" customHeight="1" x14ac:dyDescent="0.2"/>
  <cols>
    <col min="1" max="1" width="21.7109375" customWidth="1"/>
    <col min="2" max="2" width="33.42578125" customWidth="1"/>
    <col min="3" max="3" width="11.42578125" customWidth="1"/>
    <col min="4" max="4" width="13" customWidth="1"/>
    <col min="5" max="8" width="11.28515625" customWidth="1"/>
    <col min="9" max="9" width="35.42578125" customWidth="1"/>
    <col min="10" max="11" width="16.42578125" customWidth="1"/>
    <col min="12" max="12" width="11.42578125" customWidth="1"/>
    <col min="13" max="24" width="11.28515625" customWidth="1"/>
    <col min="25" max="26" width="8.5703125" customWidth="1"/>
  </cols>
  <sheetData>
    <row r="1" spans="1:24" ht="18.75" customHeight="1" x14ac:dyDescent="0.25">
      <c r="A1" s="5" t="s">
        <v>112</v>
      </c>
      <c r="B1" s="3"/>
      <c r="C1" s="3"/>
      <c r="D1" s="3"/>
      <c r="E1" s="3"/>
      <c r="F1" s="3"/>
      <c r="G1" s="3"/>
      <c r="H1" s="3"/>
      <c r="I1" s="3"/>
      <c r="J1" s="3"/>
      <c r="K1" s="3"/>
      <c r="L1" s="3"/>
      <c r="M1" s="3"/>
      <c r="N1" s="3"/>
      <c r="O1" s="3"/>
      <c r="P1" s="3"/>
      <c r="Q1" s="3"/>
      <c r="R1" s="3"/>
      <c r="S1" s="3"/>
      <c r="T1" s="3"/>
      <c r="U1" s="3"/>
      <c r="V1" s="3"/>
      <c r="W1" s="3"/>
      <c r="X1" s="3"/>
    </row>
    <row r="2" spans="1:24" ht="13.5" customHeight="1" x14ac:dyDescent="0.25">
      <c r="A2" s="5"/>
      <c r="B2" s="3"/>
      <c r="C2" s="3"/>
      <c r="D2" s="3"/>
      <c r="E2" s="3"/>
      <c r="F2" s="3"/>
      <c r="G2" s="3"/>
      <c r="H2" s="3"/>
      <c r="I2" s="3"/>
      <c r="J2" s="3"/>
      <c r="K2" s="3"/>
      <c r="L2" s="3"/>
      <c r="M2" s="3"/>
      <c r="N2" s="3"/>
      <c r="O2" s="3"/>
      <c r="P2" s="3"/>
      <c r="Q2" s="3"/>
      <c r="R2" s="3"/>
      <c r="S2" s="3"/>
      <c r="T2" s="3"/>
      <c r="U2" s="3"/>
      <c r="V2" s="3"/>
      <c r="W2" s="3"/>
      <c r="X2" s="3"/>
    </row>
    <row r="3" spans="1:24" ht="20.25" customHeight="1" x14ac:dyDescent="0.25">
      <c r="A3" s="97"/>
      <c r="B3" s="208" t="s">
        <v>63</v>
      </c>
      <c r="C3" s="206"/>
      <c r="D3" s="206"/>
      <c r="E3" s="206"/>
      <c r="F3" s="206"/>
      <c r="G3" s="206"/>
      <c r="H3" s="207"/>
      <c r="I3" s="208" t="s">
        <v>64</v>
      </c>
      <c r="J3" s="206"/>
      <c r="K3" s="206"/>
      <c r="L3" s="206"/>
      <c r="M3" s="206"/>
      <c r="N3" s="207"/>
      <c r="O3" s="214"/>
      <c r="P3" s="213"/>
      <c r="Q3" s="213"/>
      <c r="R3" s="3"/>
      <c r="S3" s="3"/>
      <c r="T3" s="3"/>
      <c r="U3" s="3"/>
      <c r="V3" s="3"/>
      <c r="W3" s="3"/>
      <c r="X3" s="3"/>
    </row>
    <row r="4" spans="1:24" ht="87" customHeight="1" x14ac:dyDescent="0.2">
      <c r="A4" s="98" t="s">
        <v>11</v>
      </c>
      <c r="B4" s="99" t="s">
        <v>65</v>
      </c>
      <c r="C4" s="100" t="s">
        <v>66</v>
      </c>
      <c r="D4" s="100" t="s">
        <v>67</v>
      </c>
      <c r="E4" s="100" t="s">
        <v>68</v>
      </c>
      <c r="F4" s="100" t="s">
        <v>69</v>
      </c>
      <c r="G4" s="100" t="s">
        <v>70</v>
      </c>
      <c r="H4" s="100" t="s">
        <v>71</v>
      </c>
      <c r="I4" s="101" t="s">
        <v>72</v>
      </c>
      <c r="J4" s="100" t="s">
        <v>73</v>
      </c>
      <c r="K4" s="100" t="s">
        <v>74</v>
      </c>
      <c r="L4" s="100" t="s">
        <v>75</v>
      </c>
      <c r="M4" s="100" t="s">
        <v>76</v>
      </c>
      <c r="N4" s="102" t="s">
        <v>77</v>
      </c>
      <c r="O4" s="103"/>
      <c r="P4" s="103"/>
      <c r="Q4" s="103"/>
      <c r="R4" s="13"/>
      <c r="S4" s="13"/>
      <c r="T4" s="13"/>
      <c r="U4" s="13"/>
      <c r="V4" s="13"/>
      <c r="W4" s="13"/>
      <c r="X4" s="13"/>
    </row>
    <row r="5" spans="1:24" ht="12.75" customHeight="1" x14ac:dyDescent="0.2">
      <c r="A5" s="104">
        <v>1995</v>
      </c>
      <c r="B5" s="105" t="s">
        <v>78</v>
      </c>
      <c r="C5" s="14">
        <v>9</v>
      </c>
      <c r="D5" s="14">
        <v>175</v>
      </c>
      <c r="E5" s="14" t="s">
        <v>79</v>
      </c>
      <c r="F5" s="14">
        <v>191</v>
      </c>
      <c r="G5" s="72">
        <v>5535</v>
      </c>
      <c r="H5" s="14">
        <v>197</v>
      </c>
      <c r="I5" s="106" t="s">
        <v>78</v>
      </c>
      <c r="J5" s="14">
        <v>472</v>
      </c>
      <c r="K5" s="14">
        <v>71</v>
      </c>
      <c r="L5" s="107">
        <v>1461.1509000000001</v>
      </c>
      <c r="M5" s="107">
        <v>960.29010000000005</v>
      </c>
      <c r="N5" s="108">
        <v>6785.5590000000002</v>
      </c>
      <c r="O5" s="109"/>
      <c r="P5" s="110"/>
      <c r="Q5" s="109"/>
      <c r="R5" s="111"/>
      <c r="S5" s="112"/>
      <c r="T5" s="13"/>
      <c r="U5" s="13"/>
      <c r="V5" s="13"/>
      <c r="W5" s="13"/>
      <c r="X5" s="13"/>
    </row>
    <row r="6" spans="1:24" ht="12.75" customHeight="1" x14ac:dyDescent="0.2">
      <c r="A6" s="104">
        <v>1996</v>
      </c>
      <c r="B6" s="105" t="s">
        <v>78</v>
      </c>
      <c r="C6" s="58">
        <v>83</v>
      </c>
      <c r="D6" s="58">
        <v>90</v>
      </c>
      <c r="E6" s="53" t="s">
        <v>79</v>
      </c>
      <c r="F6" s="40">
        <v>4222</v>
      </c>
      <c r="G6" s="70">
        <v>2813</v>
      </c>
      <c r="H6" s="70">
        <v>1130</v>
      </c>
      <c r="I6" s="105" t="s">
        <v>78</v>
      </c>
      <c r="J6" s="53">
        <v>658</v>
      </c>
      <c r="K6" s="53">
        <v>6</v>
      </c>
      <c r="L6" s="113">
        <v>3574.4578999999999</v>
      </c>
      <c r="M6" s="113">
        <v>13.817</v>
      </c>
      <c r="N6" s="114">
        <v>10228.7251</v>
      </c>
      <c r="O6" s="109"/>
      <c r="P6" s="110"/>
      <c r="Q6" s="109"/>
      <c r="R6" s="111"/>
      <c r="S6" s="112"/>
      <c r="T6" s="13"/>
      <c r="U6" s="13"/>
      <c r="V6" s="13"/>
      <c r="W6" s="13"/>
      <c r="X6" s="13"/>
    </row>
    <row r="7" spans="1:24" ht="12.75" customHeight="1" x14ac:dyDescent="0.25">
      <c r="A7" s="104">
        <v>1997</v>
      </c>
      <c r="B7" s="105" t="s">
        <v>78</v>
      </c>
      <c r="C7" s="58">
        <v>59</v>
      </c>
      <c r="D7" s="58">
        <v>67</v>
      </c>
      <c r="E7" s="53" t="s">
        <v>79</v>
      </c>
      <c r="F7" s="40">
        <v>1972</v>
      </c>
      <c r="G7" s="70">
        <v>1010</v>
      </c>
      <c r="H7" s="70">
        <v>1339</v>
      </c>
      <c r="I7" s="105" t="s">
        <v>78</v>
      </c>
      <c r="J7" s="53">
        <v>1160</v>
      </c>
      <c r="K7" s="53">
        <v>46</v>
      </c>
      <c r="L7" s="113">
        <v>4520.0825999999997</v>
      </c>
      <c r="M7" s="113">
        <v>570.1866</v>
      </c>
      <c r="N7" s="114">
        <v>10838.3235</v>
      </c>
      <c r="O7" s="109"/>
      <c r="P7" s="110"/>
      <c r="Q7" s="109"/>
      <c r="R7" s="111"/>
      <c r="S7" s="112"/>
      <c r="T7" s="3"/>
      <c r="U7" s="3"/>
      <c r="V7" s="3"/>
      <c r="W7" s="3"/>
      <c r="X7" s="3"/>
    </row>
    <row r="8" spans="1:24" ht="12.75" customHeight="1" x14ac:dyDescent="0.25">
      <c r="A8" s="104">
        <v>1998</v>
      </c>
      <c r="B8" s="105" t="s">
        <v>78</v>
      </c>
      <c r="C8" s="58">
        <v>91</v>
      </c>
      <c r="D8" s="58">
        <v>92</v>
      </c>
      <c r="E8" s="53" t="s">
        <v>79</v>
      </c>
      <c r="F8" s="115">
        <v>3234</v>
      </c>
      <c r="G8" s="115">
        <v>1274</v>
      </c>
      <c r="H8" s="115">
        <v>1507</v>
      </c>
      <c r="I8" s="105" t="s">
        <v>78</v>
      </c>
      <c r="J8" s="53">
        <v>838</v>
      </c>
      <c r="K8" s="53">
        <v>3</v>
      </c>
      <c r="L8" s="113">
        <v>3042.4068000000002</v>
      </c>
      <c r="M8" s="113">
        <v>26.186599999999999</v>
      </c>
      <c r="N8" s="114">
        <v>8834.4066000000003</v>
      </c>
      <c r="O8" s="109"/>
      <c r="P8" s="110"/>
      <c r="Q8" s="109"/>
      <c r="R8" s="111"/>
      <c r="S8" s="112"/>
      <c r="T8" s="116"/>
      <c r="U8" s="3"/>
      <c r="V8" s="3"/>
      <c r="W8" s="3"/>
      <c r="X8" s="3"/>
    </row>
    <row r="9" spans="1:24" ht="12.75" customHeight="1" x14ac:dyDescent="0.25">
      <c r="A9" s="104">
        <v>1999</v>
      </c>
      <c r="B9" s="105" t="s">
        <v>78</v>
      </c>
      <c r="C9" s="58">
        <v>176</v>
      </c>
      <c r="D9" s="58">
        <v>162</v>
      </c>
      <c r="E9" s="53" t="s">
        <v>79</v>
      </c>
      <c r="F9" s="40">
        <v>4316</v>
      </c>
      <c r="G9" s="70">
        <v>1689</v>
      </c>
      <c r="H9" s="70">
        <v>965</v>
      </c>
      <c r="I9" s="105" t="s">
        <v>78</v>
      </c>
      <c r="J9" s="53">
        <v>772</v>
      </c>
      <c r="K9" s="53">
        <v>19</v>
      </c>
      <c r="L9" s="113">
        <v>12560.044</v>
      </c>
      <c r="M9" s="113">
        <v>273.13440000000003</v>
      </c>
      <c r="N9" s="114">
        <v>7858.8216000000002</v>
      </c>
      <c r="O9" s="109"/>
      <c r="P9" s="110"/>
      <c r="Q9" s="109"/>
      <c r="R9" s="111"/>
      <c r="S9" s="112"/>
      <c r="T9" s="3"/>
      <c r="U9" s="3"/>
      <c r="V9" s="3"/>
      <c r="W9" s="3"/>
      <c r="X9" s="3"/>
    </row>
    <row r="10" spans="1:24" ht="12.75" customHeight="1" x14ac:dyDescent="0.25">
      <c r="A10" s="104">
        <v>2000</v>
      </c>
      <c r="B10" s="105" t="s">
        <v>78</v>
      </c>
      <c r="C10" s="58">
        <v>184</v>
      </c>
      <c r="D10" s="58">
        <v>131</v>
      </c>
      <c r="E10" s="53" t="s">
        <v>79</v>
      </c>
      <c r="F10" s="40">
        <v>6738</v>
      </c>
      <c r="G10" s="70">
        <v>1189</v>
      </c>
      <c r="H10" s="70">
        <v>842</v>
      </c>
      <c r="I10" s="105" t="s">
        <v>78</v>
      </c>
      <c r="J10" s="53">
        <v>707</v>
      </c>
      <c r="K10" s="53">
        <v>12</v>
      </c>
      <c r="L10" s="113">
        <v>8883.1057999999994</v>
      </c>
      <c r="M10" s="113">
        <v>66.811199999999999</v>
      </c>
      <c r="N10" s="114">
        <v>4970.4749000000002</v>
      </c>
      <c r="O10" s="109"/>
      <c r="P10" s="110"/>
      <c r="Q10" s="109"/>
      <c r="R10" s="111"/>
      <c r="S10" s="112"/>
      <c r="T10" s="3"/>
      <c r="U10" s="3"/>
      <c r="V10" s="3"/>
      <c r="W10" s="3"/>
      <c r="X10" s="3"/>
    </row>
    <row r="11" spans="1:24" ht="12.75" customHeight="1" x14ac:dyDescent="0.25">
      <c r="A11" s="104">
        <v>2001</v>
      </c>
      <c r="B11" s="105" t="s">
        <v>78</v>
      </c>
      <c r="C11" s="58">
        <v>207</v>
      </c>
      <c r="D11" s="58">
        <v>176</v>
      </c>
      <c r="E11" s="53" t="s">
        <v>79</v>
      </c>
      <c r="F11" s="40">
        <v>7697</v>
      </c>
      <c r="G11" s="70">
        <v>1754</v>
      </c>
      <c r="H11" s="70">
        <v>570</v>
      </c>
      <c r="I11" s="105" t="s">
        <v>78</v>
      </c>
      <c r="J11" s="53">
        <v>929</v>
      </c>
      <c r="K11" s="53">
        <v>15</v>
      </c>
      <c r="L11" s="113">
        <v>9280.1129999999994</v>
      </c>
      <c r="M11" s="113">
        <v>74.575000000000003</v>
      </c>
      <c r="N11" s="114">
        <v>5560.3119999999999</v>
      </c>
      <c r="O11" s="109"/>
      <c r="P11" s="110"/>
      <c r="Q11" s="109"/>
      <c r="R11" s="111"/>
      <c r="S11" s="112"/>
      <c r="T11" s="3"/>
      <c r="U11" s="3"/>
      <c r="V11" s="3"/>
      <c r="W11" s="3"/>
      <c r="X11" s="3"/>
    </row>
    <row r="12" spans="1:24" ht="12.75" customHeight="1" x14ac:dyDescent="0.25">
      <c r="A12" s="104">
        <v>2002</v>
      </c>
      <c r="B12" s="105" t="s">
        <v>78</v>
      </c>
      <c r="C12" s="58">
        <v>200</v>
      </c>
      <c r="D12" s="58">
        <v>124</v>
      </c>
      <c r="E12" s="53" t="s">
        <v>79</v>
      </c>
      <c r="F12" s="40">
        <v>7207</v>
      </c>
      <c r="G12" s="70">
        <v>686</v>
      </c>
      <c r="H12" s="70">
        <v>431</v>
      </c>
      <c r="I12" s="105" t="s">
        <v>78</v>
      </c>
      <c r="J12" s="53">
        <v>696</v>
      </c>
      <c r="K12" s="53">
        <v>31</v>
      </c>
      <c r="L12" s="113">
        <v>8132.1055999999999</v>
      </c>
      <c r="M12" s="113">
        <v>211.74879999999999</v>
      </c>
      <c r="N12" s="114">
        <v>3552.1455999999998</v>
      </c>
      <c r="O12" s="109"/>
      <c r="P12" s="110"/>
      <c r="Q12" s="109"/>
      <c r="R12" s="111"/>
      <c r="S12" s="112"/>
      <c r="T12" s="3"/>
      <c r="U12" s="3"/>
      <c r="V12" s="3"/>
      <c r="W12" s="3"/>
      <c r="X12" s="3"/>
    </row>
    <row r="13" spans="1:24" ht="12.75" customHeight="1" x14ac:dyDescent="0.25">
      <c r="A13" s="104">
        <v>2003</v>
      </c>
      <c r="B13" s="105" t="s">
        <v>78</v>
      </c>
      <c r="C13" s="58">
        <v>177</v>
      </c>
      <c r="D13" s="58">
        <v>119</v>
      </c>
      <c r="E13" s="53" t="s">
        <v>79</v>
      </c>
      <c r="F13" s="40">
        <v>7111</v>
      </c>
      <c r="G13" s="70">
        <v>892</v>
      </c>
      <c r="H13" s="70">
        <v>425</v>
      </c>
      <c r="I13" s="105" t="s">
        <v>78</v>
      </c>
      <c r="J13" s="53">
        <v>782</v>
      </c>
      <c r="K13" s="53">
        <v>9</v>
      </c>
      <c r="L13" s="113">
        <v>10918.656000000001</v>
      </c>
      <c r="M13" s="113">
        <v>126.336</v>
      </c>
      <c r="N13" s="114">
        <v>2395.0079999999998</v>
      </c>
      <c r="O13" s="109"/>
      <c r="P13" s="110"/>
      <c r="Q13" s="109"/>
      <c r="R13" s="111"/>
      <c r="S13" s="112"/>
      <c r="T13" s="3"/>
      <c r="U13" s="3"/>
      <c r="V13" s="3"/>
      <c r="W13" s="3"/>
      <c r="X13" s="3"/>
    </row>
    <row r="14" spans="1:24" ht="12.75" customHeight="1" x14ac:dyDescent="0.25">
      <c r="A14" s="104">
        <v>2004</v>
      </c>
      <c r="B14" s="117" t="s">
        <v>80</v>
      </c>
      <c r="C14" s="58">
        <v>202</v>
      </c>
      <c r="D14" s="58">
        <v>172</v>
      </c>
      <c r="E14" s="58">
        <v>627</v>
      </c>
      <c r="F14" s="40">
        <v>7551</v>
      </c>
      <c r="G14" s="70">
        <v>2125</v>
      </c>
      <c r="H14" s="70">
        <v>266</v>
      </c>
      <c r="I14" s="117" t="s">
        <v>80</v>
      </c>
      <c r="J14" s="53">
        <v>727</v>
      </c>
      <c r="K14" s="53">
        <v>21</v>
      </c>
      <c r="L14" s="113">
        <v>11078.688</v>
      </c>
      <c r="M14" s="113">
        <v>213.33959999999999</v>
      </c>
      <c r="N14" s="114">
        <v>1183.9724000000001</v>
      </c>
      <c r="O14" s="109"/>
      <c r="P14" s="110"/>
      <c r="Q14" s="109"/>
      <c r="R14" s="111"/>
      <c r="S14" s="112"/>
      <c r="T14" s="3"/>
      <c r="U14" s="3"/>
      <c r="V14" s="3"/>
      <c r="W14" s="3"/>
      <c r="X14" s="3"/>
    </row>
    <row r="15" spans="1:24" ht="12.75" customHeight="1" x14ac:dyDescent="0.25">
      <c r="A15" s="104">
        <v>2005</v>
      </c>
      <c r="B15" s="117" t="s">
        <v>81</v>
      </c>
      <c r="C15" s="58">
        <v>154</v>
      </c>
      <c r="D15" s="58">
        <v>196</v>
      </c>
      <c r="E15" s="58">
        <v>410</v>
      </c>
      <c r="F15" s="40">
        <v>5309</v>
      </c>
      <c r="G15" s="70">
        <v>2940</v>
      </c>
      <c r="H15" s="70">
        <v>315</v>
      </c>
      <c r="I15" s="117" t="s">
        <v>81</v>
      </c>
      <c r="J15" s="53">
        <v>552</v>
      </c>
      <c r="K15" s="53">
        <v>31</v>
      </c>
      <c r="L15" s="113">
        <v>9942.8526999999995</v>
      </c>
      <c r="M15" s="113">
        <v>316.19589999999999</v>
      </c>
      <c r="N15" s="114">
        <v>913.95140000000004</v>
      </c>
      <c r="O15" s="109"/>
      <c r="P15" s="110"/>
      <c r="Q15" s="109"/>
      <c r="R15" s="111"/>
      <c r="S15" s="112"/>
      <c r="T15" s="3"/>
      <c r="U15" s="3"/>
      <c r="V15" s="3"/>
      <c r="W15" s="3"/>
      <c r="X15" s="3"/>
    </row>
    <row r="16" spans="1:24" ht="12.75" customHeight="1" x14ac:dyDescent="0.25">
      <c r="A16" s="104">
        <v>2006</v>
      </c>
      <c r="B16" s="117" t="s">
        <v>82</v>
      </c>
      <c r="C16" s="58">
        <v>139</v>
      </c>
      <c r="D16" s="58">
        <v>148</v>
      </c>
      <c r="E16" s="58">
        <v>396</v>
      </c>
      <c r="F16" s="40">
        <v>4500</v>
      </c>
      <c r="G16" s="70">
        <v>1401</v>
      </c>
      <c r="H16" s="70">
        <v>342</v>
      </c>
      <c r="I16" s="117" t="s">
        <v>82</v>
      </c>
      <c r="J16" s="53">
        <v>615</v>
      </c>
      <c r="K16" s="53">
        <v>32</v>
      </c>
      <c r="L16" s="113">
        <v>9883.4274000000005</v>
      </c>
      <c r="M16" s="113">
        <v>95.891400000000004</v>
      </c>
      <c r="N16" s="114">
        <v>1042.6812</v>
      </c>
      <c r="O16" s="109"/>
      <c r="P16" s="110"/>
      <c r="Q16" s="109"/>
      <c r="R16" s="111"/>
      <c r="S16" s="112"/>
      <c r="T16" s="3"/>
      <c r="U16" s="3"/>
      <c r="V16" s="3"/>
      <c r="W16" s="3"/>
      <c r="X16" s="3"/>
    </row>
    <row r="17" spans="1:26" ht="12.75" customHeight="1" x14ac:dyDescent="0.25">
      <c r="A17" s="104">
        <v>2007</v>
      </c>
      <c r="B17" s="117" t="s">
        <v>83</v>
      </c>
      <c r="C17" s="58">
        <v>119</v>
      </c>
      <c r="D17" s="58">
        <v>191</v>
      </c>
      <c r="E17" s="58">
        <v>368</v>
      </c>
      <c r="F17" s="40">
        <v>4809</v>
      </c>
      <c r="G17" s="70">
        <v>2081</v>
      </c>
      <c r="H17" s="70">
        <v>12</v>
      </c>
      <c r="I17" s="117" t="s">
        <v>83</v>
      </c>
      <c r="J17" s="53">
        <v>651</v>
      </c>
      <c r="K17" s="53">
        <v>14</v>
      </c>
      <c r="L17" s="113">
        <v>10713.252</v>
      </c>
      <c r="M17" s="113">
        <v>135.17599999999999</v>
      </c>
      <c r="N17" s="114">
        <v>232.68</v>
      </c>
      <c r="O17" s="109"/>
      <c r="P17" s="110"/>
      <c r="Q17" s="109"/>
      <c r="R17" s="111"/>
      <c r="S17" s="112"/>
      <c r="T17" s="3"/>
      <c r="U17" s="3"/>
      <c r="V17" s="3"/>
      <c r="W17" s="3"/>
      <c r="X17" s="3"/>
    </row>
    <row r="18" spans="1:26" ht="12.75" customHeight="1" x14ac:dyDescent="0.25">
      <c r="A18" s="104">
        <v>2008</v>
      </c>
      <c r="B18" s="117" t="s">
        <v>83</v>
      </c>
      <c r="C18" s="58">
        <v>122</v>
      </c>
      <c r="D18" s="58">
        <v>79</v>
      </c>
      <c r="E18" s="58">
        <v>338</v>
      </c>
      <c r="F18" s="40">
        <v>4993</v>
      </c>
      <c r="G18" s="70">
        <v>360</v>
      </c>
      <c r="H18" s="70">
        <v>420</v>
      </c>
      <c r="I18" s="117" t="s">
        <v>83</v>
      </c>
      <c r="J18" s="53">
        <v>477</v>
      </c>
      <c r="K18" s="53">
        <v>39</v>
      </c>
      <c r="L18" s="113">
        <v>7946.5464000000002</v>
      </c>
      <c r="M18" s="113">
        <v>326.57040000000001</v>
      </c>
      <c r="N18" s="114">
        <v>1030.8832</v>
      </c>
      <c r="O18" s="109"/>
      <c r="P18" s="110"/>
      <c r="Q18" s="109"/>
      <c r="R18" s="111"/>
      <c r="S18" s="112"/>
      <c r="T18" s="3"/>
      <c r="U18" s="3"/>
      <c r="V18" s="3"/>
      <c r="W18" s="3"/>
      <c r="X18" s="3"/>
    </row>
    <row r="19" spans="1:26" ht="12.75" customHeight="1" x14ac:dyDescent="0.25">
      <c r="A19" s="104">
        <v>2009</v>
      </c>
      <c r="B19" s="118">
        <v>110</v>
      </c>
      <c r="C19" s="58">
        <v>107</v>
      </c>
      <c r="D19" s="58">
        <v>116</v>
      </c>
      <c r="E19" s="53" t="s">
        <v>79</v>
      </c>
      <c r="F19" s="40">
        <v>5722</v>
      </c>
      <c r="G19" s="70">
        <v>675</v>
      </c>
      <c r="H19" s="70">
        <v>143</v>
      </c>
      <c r="I19" s="105" t="s">
        <v>84</v>
      </c>
      <c r="J19" s="53">
        <v>655</v>
      </c>
      <c r="K19" s="53">
        <v>27</v>
      </c>
      <c r="L19" s="113">
        <v>12002.409600000001</v>
      </c>
      <c r="M19" s="113">
        <v>262.27679999999998</v>
      </c>
      <c r="N19" s="114">
        <v>719.31359999999995</v>
      </c>
      <c r="O19" s="109"/>
      <c r="P19" s="110"/>
      <c r="Q19" s="109"/>
      <c r="R19" s="111"/>
      <c r="S19" s="112"/>
      <c r="T19" s="3"/>
      <c r="U19" s="3"/>
      <c r="V19" s="3"/>
      <c r="W19" s="3"/>
      <c r="X19" s="3"/>
    </row>
    <row r="20" spans="1:26" ht="12.75" customHeight="1" x14ac:dyDescent="0.25">
      <c r="A20" s="104">
        <v>2010</v>
      </c>
      <c r="B20" s="118">
        <v>110</v>
      </c>
      <c r="C20" s="58">
        <v>109</v>
      </c>
      <c r="D20" s="58">
        <v>153</v>
      </c>
      <c r="E20" s="53" t="s">
        <v>79</v>
      </c>
      <c r="F20" s="40">
        <v>3848</v>
      </c>
      <c r="G20" s="70">
        <v>2887</v>
      </c>
      <c r="H20" s="70">
        <v>559</v>
      </c>
      <c r="I20" s="105" t="s">
        <v>84</v>
      </c>
      <c r="J20" s="53">
        <v>609</v>
      </c>
      <c r="K20" s="53">
        <v>51</v>
      </c>
      <c r="L20" s="113">
        <v>10542.3552</v>
      </c>
      <c r="M20" s="113">
        <v>341.65039999999999</v>
      </c>
      <c r="N20" s="114">
        <v>1961.2788</v>
      </c>
      <c r="O20" s="109"/>
      <c r="P20" s="110"/>
      <c r="Q20" s="109"/>
      <c r="R20" s="111"/>
      <c r="S20" s="112"/>
      <c r="T20" s="3"/>
      <c r="U20" s="3"/>
      <c r="V20" s="3"/>
      <c r="W20" s="3"/>
      <c r="X20" s="3"/>
    </row>
    <row r="21" spans="1:26" ht="12.75" customHeight="1" x14ac:dyDescent="0.25">
      <c r="A21" s="104">
        <v>2011</v>
      </c>
      <c r="B21" s="118">
        <v>110</v>
      </c>
      <c r="C21" s="58">
        <v>108</v>
      </c>
      <c r="D21" s="58">
        <v>146</v>
      </c>
      <c r="E21" s="53" t="s">
        <v>79</v>
      </c>
      <c r="F21" s="40">
        <v>6549</v>
      </c>
      <c r="G21" s="70">
        <v>1771</v>
      </c>
      <c r="H21" s="70">
        <v>285</v>
      </c>
      <c r="I21" s="105" t="s">
        <v>84</v>
      </c>
      <c r="J21" s="53">
        <v>640</v>
      </c>
      <c r="K21" s="53">
        <v>30</v>
      </c>
      <c r="L21" s="113">
        <v>13618.7883</v>
      </c>
      <c r="M21" s="113">
        <v>117.416</v>
      </c>
      <c r="N21" s="114">
        <v>940.79570000000001</v>
      </c>
      <c r="O21" s="109"/>
      <c r="P21" s="110"/>
      <c r="Q21" s="109"/>
      <c r="R21" s="111"/>
      <c r="S21" s="112"/>
      <c r="T21" s="3"/>
      <c r="U21" s="3"/>
      <c r="V21" s="3"/>
      <c r="W21" s="3"/>
      <c r="X21" s="3"/>
    </row>
    <row r="22" spans="1:26" ht="14.25" customHeight="1" x14ac:dyDescent="0.25">
      <c r="A22" s="5">
        <v>2012</v>
      </c>
      <c r="B22" s="119">
        <v>0</v>
      </c>
      <c r="C22" s="53">
        <v>0</v>
      </c>
      <c r="D22" s="53">
        <v>174</v>
      </c>
      <c r="E22" s="53" t="s">
        <v>79</v>
      </c>
      <c r="F22" s="40">
        <v>0</v>
      </c>
      <c r="G22" s="70">
        <v>5084</v>
      </c>
      <c r="H22" s="120">
        <v>890</v>
      </c>
      <c r="I22" s="119">
        <v>0</v>
      </c>
      <c r="J22" s="53">
        <v>816</v>
      </c>
      <c r="K22" s="53" t="s">
        <v>51</v>
      </c>
      <c r="L22" s="113">
        <v>14635.769200000001</v>
      </c>
      <c r="M22" s="113" t="s">
        <v>51</v>
      </c>
      <c r="N22" s="114">
        <v>380.20839999999998</v>
      </c>
      <c r="O22" s="109"/>
      <c r="P22" s="110"/>
      <c r="Q22" s="109"/>
      <c r="R22" s="111"/>
      <c r="S22" s="112"/>
      <c r="T22" s="3"/>
      <c r="U22" s="3"/>
      <c r="V22" s="3"/>
      <c r="W22" s="3"/>
      <c r="X22" s="3"/>
    </row>
    <row r="23" spans="1:26" ht="14.25" customHeight="1" x14ac:dyDescent="0.25">
      <c r="A23" s="5">
        <v>2013</v>
      </c>
      <c r="B23" s="119" t="s">
        <v>85</v>
      </c>
      <c r="C23" s="53">
        <v>43</v>
      </c>
      <c r="D23" s="53">
        <v>181</v>
      </c>
      <c r="E23" s="53" t="s">
        <v>79</v>
      </c>
      <c r="F23" s="40">
        <v>1870</v>
      </c>
      <c r="G23" s="70">
        <v>4299</v>
      </c>
      <c r="H23" s="120">
        <v>296</v>
      </c>
      <c r="I23" s="119" t="s">
        <v>84</v>
      </c>
      <c r="J23" s="53">
        <v>703</v>
      </c>
      <c r="K23" s="53">
        <v>21</v>
      </c>
      <c r="L23" s="113">
        <v>12241.957899999999</v>
      </c>
      <c r="M23" s="113">
        <v>228.7371</v>
      </c>
      <c r="N23" s="114">
        <v>452.30500000000001</v>
      </c>
      <c r="O23" s="121"/>
      <c r="P23" s="110"/>
      <c r="Q23" s="121"/>
      <c r="R23" s="111"/>
      <c r="S23" s="112"/>
      <c r="T23" s="3"/>
      <c r="U23" s="3"/>
      <c r="V23" s="3"/>
      <c r="W23" s="3"/>
      <c r="X23" s="3"/>
    </row>
    <row r="24" spans="1:26" ht="14.25" customHeight="1" x14ac:dyDescent="0.25">
      <c r="A24" s="5">
        <v>2014</v>
      </c>
      <c r="B24" s="119" t="s">
        <v>85</v>
      </c>
      <c r="C24" s="53">
        <v>44</v>
      </c>
      <c r="D24" s="53">
        <v>156</v>
      </c>
      <c r="E24" s="53" t="s">
        <v>79</v>
      </c>
      <c r="F24" s="40">
        <v>1774</v>
      </c>
      <c r="G24" s="40">
        <v>2944</v>
      </c>
      <c r="H24" s="120">
        <v>27</v>
      </c>
      <c r="I24" s="119" t="s">
        <v>84</v>
      </c>
      <c r="J24" s="53">
        <v>617</v>
      </c>
      <c r="K24" s="53">
        <v>35</v>
      </c>
      <c r="L24" s="113">
        <v>11425</v>
      </c>
      <c r="M24" s="113">
        <v>659</v>
      </c>
      <c r="N24" s="114">
        <v>116</v>
      </c>
      <c r="O24" s="121"/>
      <c r="P24" s="110"/>
      <c r="Q24" s="121"/>
      <c r="R24" s="111"/>
      <c r="S24" s="112"/>
      <c r="T24" s="3"/>
      <c r="U24" s="3"/>
      <c r="V24" s="3"/>
      <c r="W24" s="3"/>
      <c r="X24" s="3"/>
    </row>
    <row r="25" spans="1:26" ht="14.25" customHeight="1" x14ac:dyDescent="0.25">
      <c r="A25" s="13">
        <v>2015</v>
      </c>
      <c r="B25" s="96" t="s">
        <v>85</v>
      </c>
      <c r="C25" s="58">
        <v>43</v>
      </c>
      <c r="D25" s="58">
        <v>161</v>
      </c>
      <c r="E25" s="58" t="s">
        <v>79</v>
      </c>
      <c r="F25" s="76">
        <v>1435</v>
      </c>
      <c r="G25" s="76">
        <v>3792</v>
      </c>
      <c r="H25" s="49">
        <v>17</v>
      </c>
      <c r="I25" s="119" t="s">
        <v>84</v>
      </c>
      <c r="J25" s="53">
        <v>574</v>
      </c>
      <c r="K25" s="53">
        <v>39</v>
      </c>
      <c r="L25" s="113">
        <v>10770</v>
      </c>
      <c r="M25" s="113">
        <v>549</v>
      </c>
      <c r="N25" s="114">
        <v>186</v>
      </c>
      <c r="O25" s="121"/>
      <c r="P25" s="110"/>
      <c r="Q25" s="121"/>
      <c r="R25" s="3"/>
      <c r="S25" s="3"/>
      <c r="T25" s="3"/>
      <c r="U25" s="3"/>
      <c r="V25" s="3"/>
      <c r="W25" s="3"/>
      <c r="X25" s="3"/>
    </row>
    <row r="26" spans="1:26" ht="14.25" customHeight="1" x14ac:dyDescent="0.25">
      <c r="A26" s="13">
        <v>2016</v>
      </c>
      <c r="B26" s="96" t="s">
        <v>85</v>
      </c>
      <c r="C26" s="58">
        <v>43</v>
      </c>
      <c r="D26" s="58">
        <v>151</v>
      </c>
      <c r="E26" s="58" t="s">
        <v>79</v>
      </c>
      <c r="F26" s="76">
        <v>1892</v>
      </c>
      <c r="G26" s="76">
        <v>3407</v>
      </c>
      <c r="H26" s="49">
        <v>60</v>
      </c>
      <c r="I26" s="119" t="s">
        <v>84</v>
      </c>
      <c r="J26" s="53">
        <v>569</v>
      </c>
      <c r="K26" s="53">
        <v>31</v>
      </c>
      <c r="L26" s="113">
        <v>12280</v>
      </c>
      <c r="M26" s="113">
        <v>251</v>
      </c>
      <c r="N26" s="114">
        <v>213</v>
      </c>
      <c r="O26" s="121"/>
      <c r="P26" s="110"/>
      <c r="Q26" s="121"/>
      <c r="R26" s="3"/>
      <c r="S26" s="3"/>
      <c r="T26" s="3"/>
      <c r="U26" s="3"/>
      <c r="V26" s="3"/>
      <c r="W26" s="3"/>
      <c r="X26" s="3"/>
    </row>
    <row r="27" spans="1:26" ht="14.25" customHeight="1" x14ac:dyDescent="0.25">
      <c r="A27" s="122">
        <v>2017</v>
      </c>
      <c r="B27" s="96" t="s">
        <v>85</v>
      </c>
      <c r="C27" s="58">
        <v>45</v>
      </c>
      <c r="D27" s="58">
        <v>101</v>
      </c>
      <c r="E27" s="58" t="s">
        <v>79</v>
      </c>
      <c r="F27" s="76">
        <v>2865</v>
      </c>
      <c r="G27" s="76">
        <v>1343</v>
      </c>
      <c r="H27" s="49">
        <v>770</v>
      </c>
      <c r="I27" s="119" t="s">
        <v>84</v>
      </c>
      <c r="J27" s="53">
        <v>518</v>
      </c>
      <c r="K27" s="53">
        <v>15</v>
      </c>
      <c r="L27" s="113">
        <v>11293</v>
      </c>
      <c r="M27" s="113">
        <v>39</v>
      </c>
      <c r="N27" s="114">
        <v>1287</v>
      </c>
      <c r="O27" s="121"/>
      <c r="P27" s="110"/>
      <c r="Q27" s="121"/>
      <c r="R27" s="3"/>
      <c r="S27" s="3"/>
      <c r="T27" s="3"/>
      <c r="U27" s="3"/>
      <c r="V27" s="3"/>
      <c r="W27" s="3"/>
      <c r="X27" s="3"/>
    </row>
    <row r="28" spans="1:26" ht="14.25" customHeight="1" x14ac:dyDescent="0.25">
      <c r="A28" s="122">
        <v>2018</v>
      </c>
      <c r="B28" s="96" t="s">
        <v>85</v>
      </c>
      <c r="C28" s="58">
        <v>45</v>
      </c>
      <c r="D28" s="58">
        <v>118</v>
      </c>
      <c r="E28" s="58" t="s">
        <v>79</v>
      </c>
      <c r="F28" s="76">
        <v>2228</v>
      </c>
      <c r="G28" s="76">
        <v>1924</v>
      </c>
      <c r="H28" s="49">
        <v>44</v>
      </c>
      <c r="I28" s="119" t="s">
        <v>84</v>
      </c>
      <c r="J28" s="58">
        <v>452</v>
      </c>
      <c r="K28" s="58">
        <v>26</v>
      </c>
      <c r="L28" s="123">
        <v>10255</v>
      </c>
      <c r="M28" s="123">
        <v>476</v>
      </c>
      <c r="N28" s="124">
        <v>363</v>
      </c>
      <c r="O28" s="121"/>
      <c r="P28" s="110"/>
      <c r="Q28" s="121"/>
      <c r="R28" s="3"/>
      <c r="S28" s="3"/>
      <c r="T28" s="3"/>
      <c r="U28" s="3"/>
      <c r="V28" s="3"/>
      <c r="W28" s="3"/>
      <c r="X28" s="3"/>
    </row>
    <row r="29" spans="1:26" ht="14.25" customHeight="1" x14ac:dyDescent="0.25">
      <c r="A29" s="122">
        <v>2019</v>
      </c>
      <c r="B29" s="96" t="s">
        <v>85</v>
      </c>
      <c r="C29" s="58">
        <v>42</v>
      </c>
      <c r="D29" s="58">
        <v>119</v>
      </c>
      <c r="E29" s="58" t="s">
        <v>79</v>
      </c>
      <c r="F29" s="76">
        <v>1621</v>
      </c>
      <c r="G29" s="76">
        <v>2008</v>
      </c>
      <c r="H29" s="49">
        <v>253</v>
      </c>
      <c r="I29" s="119" t="s">
        <v>84</v>
      </c>
      <c r="J29" s="58">
        <v>554</v>
      </c>
      <c r="K29" s="58">
        <v>16</v>
      </c>
      <c r="L29" s="123">
        <v>10108</v>
      </c>
      <c r="M29" s="123">
        <v>416</v>
      </c>
      <c r="N29" s="124">
        <v>546</v>
      </c>
      <c r="O29" s="121"/>
      <c r="P29" s="110"/>
      <c r="Q29" s="121"/>
      <c r="R29" s="3"/>
      <c r="S29" s="3"/>
      <c r="T29" s="3"/>
      <c r="U29" s="3"/>
      <c r="V29" s="3"/>
      <c r="W29" s="3"/>
      <c r="X29" s="3"/>
    </row>
    <row r="30" spans="1:26" ht="14.25" customHeight="1" x14ac:dyDescent="0.25">
      <c r="A30" s="122">
        <v>2020</v>
      </c>
      <c r="B30" s="96" t="s">
        <v>85</v>
      </c>
      <c r="C30" s="58">
        <v>34</v>
      </c>
      <c r="D30" s="53">
        <v>104</v>
      </c>
      <c r="E30" s="58" t="s">
        <v>79</v>
      </c>
      <c r="F30" s="76">
        <v>573</v>
      </c>
      <c r="G30" s="40">
        <v>2542</v>
      </c>
      <c r="H30" s="49">
        <v>187</v>
      </c>
      <c r="I30" s="119" t="s">
        <v>84</v>
      </c>
      <c r="J30" s="58">
        <v>404</v>
      </c>
      <c r="K30" s="58">
        <v>34</v>
      </c>
      <c r="L30" s="123">
        <v>7117</v>
      </c>
      <c r="M30" s="166">
        <v>745</v>
      </c>
      <c r="N30" s="167">
        <v>819</v>
      </c>
      <c r="O30" s="121"/>
      <c r="P30" s="110"/>
      <c r="Q30" s="168"/>
      <c r="R30" s="3"/>
      <c r="S30" s="3"/>
      <c r="T30" s="3"/>
      <c r="U30" s="3"/>
      <c r="V30" s="3"/>
      <c r="W30" s="3"/>
      <c r="X30" s="3"/>
      <c r="Y30" s="50"/>
      <c r="Z30" s="50"/>
    </row>
    <row r="31" spans="1:26" ht="14.25" customHeight="1" x14ac:dyDescent="0.25">
      <c r="A31" s="139">
        <v>2021</v>
      </c>
      <c r="B31" s="140" t="s">
        <v>85</v>
      </c>
      <c r="C31" s="138">
        <v>41</v>
      </c>
      <c r="D31" s="145">
        <v>113</v>
      </c>
      <c r="E31" s="138" t="s">
        <v>79</v>
      </c>
      <c r="F31" s="134">
        <v>937</v>
      </c>
      <c r="G31" s="133">
        <v>2664</v>
      </c>
      <c r="H31" s="141">
        <v>86</v>
      </c>
      <c r="I31" s="142" t="s">
        <v>84</v>
      </c>
      <c r="J31" s="138">
        <v>311</v>
      </c>
      <c r="K31" s="138">
        <v>54</v>
      </c>
      <c r="L31" s="169">
        <v>5231</v>
      </c>
      <c r="M31" s="170">
        <v>894</v>
      </c>
      <c r="N31" s="171">
        <v>587</v>
      </c>
      <c r="O31" s="121"/>
      <c r="P31" s="110"/>
      <c r="Q31" s="168"/>
      <c r="R31" s="3"/>
      <c r="S31" s="3"/>
      <c r="T31" s="3"/>
      <c r="U31" s="3"/>
      <c r="V31" s="3"/>
      <c r="W31" s="3"/>
      <c r="X31" s="3"/>
      <c r="Y31" s="50"/>
      <c r="Z31" s="50"/>
    </row>
    <row r="32" spans="1:26" ht="14.25" customHeight="1" x14ac:dyDescent="0.25">
      <c r="A32" s="139">
        <v>2022</v>
      </c>
      <c r="B32" s="140" t="s">
        <v>85</v>
      </c>
      <c r="C32" s="138">
        <v>39</v>
      </c>
      <c r="D32" s="145">
        <v>117</v>
      </c>
      <c r="E32" s="138" t="s">
        <v>79</v>
      </c>
      <c r="F32" s="134">
        <v>1134</v>
      </c>
      <c r="G32" s="133">
        <v>2849</v>
      </c>
      <c r="H32" s="141">
        <v>90</v>
      </c>
      <c r="I32" s="142" t="s">
        <v>84</v>
      </c>
      <c r="J32" s="138">
        <v>433</v>
      </c>
      <c r="K32" s="138">
        <v>66</v>
      </c>
      <c r="L32" s="169">
        <v>6983</v>
      </c>
      <c r="M32" s="170">
        <v>603</v>
      </c>
      <c r="N32" s="171">
        <v>271</v>
      </c>
      <c r="O32" s="121"/>
      <c r="P32" s="110"/>
      <c r="Q32" s="168"/>
      <c r="R32" s="3"/>
      <c r="S32" s="3"/>
      <c r="T32" s="3"/>
      <c r="U32" s="3"/>
      <c r="V32" s="3"/>
      <c r="W32" s="3"/>
      <c r="X32" s="3"/>
      <c r="Y32" s="50"/>
      <c r="Z32" s="50"/>
    </row>
    <row r="33" spans="1:26" ht="14.25" customHeight="1" x14ac:dyDescent="0.25">
      <c r="A33" s="172" t="s">
        <v>105</v>
      </c>
      <c r="B33" s="198" t="s">
        <v>106</v>
      </c>
      <c r="C33" s="199">
        <v>0</v>
      </c>
      <c r="D33" s="199">
        <v>79</v>
      </c>
      <c r="E33" s="199" t="s">
        <v>79</v>
      </c>
      <c r="F33" s="190">
        <v>0</v>
      </c>
      <c r="G33" s="190">
        <v>1851</v>
      </c>
      <c r="H33" s="184">
        <v>249</v>
      </c>
      <c r="I33" s="200">
        <v>0</v>
      </c>
      <c r="J33" s="199">
        <v>319</v>
      </c>
      <c r="K33" s="199">
        <v>3</v>
      </c>
      <c r="L33" s="201">
        <v>3442</v>
      </c>
      <c r="M33" s="202">
        <v>4</v>
      </c>
      <c r="N33" s="203">
        <v>1302</v>
      </c>
      <c r="O33" s="121"/>
      <c r="P33" s="110"/>
      <c r="Q33" s="168"/>
      <c r="R33" s="3"/>
      <c r="S33" s="3"/>
      <c r="T33" s="3"/>
      <c r="U33" s="3"/>
      <c r="V33" s="3"/>
      <c r="W33" s="3"/>
      <c r="X33" s="3"/>
      <c r="Y33" s="50"/>
      <c r="Z33" s="50"/>
    </row>
    <row r="34" spans="1:26" ht="12.75" customHeight="1" x14ac:dyDescent="0.25">
      <c r="A34" s="3"/>
      <c r="B34" s="3"/>
      <c r="C34" s="3"/>
      <c r="D34" s="3"/>
      <c r="E34" s="3"/>
      <c r="F34" s="3"/>
      <c r="G34" s="3"/>
      <c r="H34" s="3"/>
      <c r="I34" s="3"/>
      <c r="J34" s="3"/>
      <c r="K34" s="3"/>
      <c r="L34" s="3"/>
      <c r="M34" s="3"/>
      <c r="N34" s="3"/>
      <c r="O34" s="3"/>
      <c r="P34" s="3"/>
      <c r="Q34" s="125"/>
      <c r="R34" s="3"/>
      <c r="S34" s="3"/>
      <c r="T34" s="3"/>
      <c r="U34" s="3"/>
      <c r="V34" s="3"/>
      <c r="W34" s="3"/>
      <c r="X34" s="3"/>
    </row>
    <row r="35" spans="1:26" ht="12.75" customHeight="1" x14ac:dyDescent="0.25">
      <c r="A35" s="13" t="s">
        <v>19</v>
      </c>
      <c r="B35" s="3"/>
      <c r="C35" s="3"/>
      <c r="D35" s="3"/>
      <c r="E35" s="3"/>
      <c r="F35" s="3"/>
      <c r="G35" s="3"/>
      <c r="H35" s="3"/>
      <c r="I35" s="3"/>
      <c r="J35" s="3"/>
      <c r="K35" s="3"/>
      <c r="L35" s="3"/>
      <c r="M35" s="3"/>
      <c r="N35" s="3"/>
      <c r="O35" s="3"/>
      <c r="P35" s="3"/>
      <c r="Q35" s="3"/>
      <c r="R35" s="3"/>
      <c r="S35" s="3"/>
      <c r="T35" s="3"/>
      <c r="U35" s="3"/>
      <c r="V35" s="3"/>
      <c r="W35" s="3"/>
      <c r="X35" s="3"/>
    </row>
    <row r="36" spans="1:26" ht="15" customHeight="1" x14ac:dyDescent="0.25">
      <c r="A36" s="3"/>
      <c r="B36" s="54" t="s">
        <v>86</v>
      </c>
      <c r="C36" s="3"/>
      <c r="D36" s="3"/>
      <c r="E36" s="3"/>
      <c r="F36" s="3"/>
      <c r="G36" s="3"/>
      <c r="H36" s="3"/>
      <c r="I36" s="3"/>
      <c r="J36" s="3"/>
      <c r="K36" s="3"/>
      <c r="L36" s="3"/>
      <c r="M36" s="3"/>
      <c r="N36" s="3"/>
      <c r="O36" s="3"/>
      <c r="P36" s="3"/>
      <c r="Q36" s="3"/>
      <c r="R36" s="3"/>
      <c r="S36" s="3"/>
      <c r="T36" s="3"/>
      <c r="U36" s="3"/>
      <c r="V36" s="3"/>
      <c r="W36" s="3"/>
      <c r="X36" s="3"/>
    </row>
    <row r="37" spans="1:26" ht="15" customHeight="1" x14ac:dyDescent="0.25">
      <c r="A37" s="3"/>
      <c r="B37" s="55" t="s">
        <v>87</v>
      </c>
      <c r="C37" s="3"/>
      <c r="D37" s="3"/>
      <c r="E37" s="3"/>
      <c r="F37" s="3"/>
      <c r="G37" s="3"/>
      <c r="H37" s="3"/>
      <c r="I37" s="3"/>
      <c r="J37" s="3"/>
      <c r="K37" s="3"/>
      <c r="L37" s="3"/>
      <c r="M37" s="3"/>
      <c r="N37" s="3"/>
      <c r="O37" s="3"/>
      <c r="P37" s="3"/>
      <c r="Q37" s="3"/>
      <c r="R37" s="3"/>
      <c r="S37" s="3"/>
      <c r="T37" s="3"/>
      <c r="U37" s="3"/>
      <c r="V37" s="3"/>
      <c r="W37" s="3"/>
      <c r="X37" s="3"/>
    </row>
    <row r="38" spans="1:26" ht="15" customHeight="1" x14ac:dyDescent="0.25">
      <c r="A38" s="3"/>
      <c r="B38" s="55" t="s">
        <v>88</v>
      </c>
      <c r="C38" s="3"/>
      <c r="D38" s="3"/>
      <c r="E38" s="3"/>
      <c r="F38" s="3"/>
      <c r="G38" s="3"/>
      <c r="H38" s="3"/>
      <c r="I38" s="3"/>
      <c r="J38" s="3"/>
      <c r="K38" s="3"/>
      <c r="L38" s="3"/>
      <c r="M38" s="3"/>
      <c r="N38" s="3"/>
      <c r="O38" s="3"/>
      <c r="P38" s="3"/>
      <c r="Q38" s="3"/>
      <c r="R38" s="3"/>
      <c r="S38" s="3"/>
      <c r="T38" s="3"/>
      <c r="U38" s="3"/>
      <c r="V38" s="3"/>
      <c r="W38" s="3"/>
      <c r="X38" s="3"/>
    </row>
    <row r="39" spans="1:26" ht="15" customHeight="1" x14ac:dyDescent="0.25">
      <c r="A39" s="3"/>
      <c r="B39" s="55" t="s">
        <v>89</v>
      </c>
      <c r="C39" s="3"/>
      <c r="D39" s="3"/>
      <c r="E39" s="3"/>
      <c r="F39" s="3"/>
      <c r="G39" s="3"/>
      <c r="H39" s="3"/>
      <c r="I39" s="3"/>
      <c r="J39" s="3"/>
      <c r="K39" s="3"/>
      <c r="L39" s="3"/>
      <c r="M39" s="3"/>
      <c r="N39" s="3"/>
      <c r="O39" s="3"/>
      <c r="P39" s="3"/>
      <c r="Q39" s="3"/>
      <c r="R39" s="3"/>
      <c r="S39" s="3"/>
      <c r="T39" s="3"/>
      <c r="U39" s="3"/>
      <c r="V39" s="3"/>
      <c r="W39" s="3"/>
      <c r="X39" s="3"/>
    </row>
    <row r="40" spans="1:26" ht="14.25" customHeight="1" x14ac:dyDescent="0.25">
      <c r="A40" s="3"/>
      <c r="B40" s="55" t="s">
        <v>90</v>
      </c>
      <c r="C40" s="3"/>
      <c r="D40" s="3"/>
      <c r="E40" s="3"/>
      <c r="F40" s="3"/>
      <c r="G40" s="3"/>
      <c r="H40" s="3"/>
      <c r="I40" s="3"/>
      <c r="J40" s="3"/>
      <c r="K40" s="3"/>
      <c r="L40" s="3"/>
      <c r="M40" s="3"/>
      <c r="N40" s="3"/>
      <c r="O40" s="3"/>
      <c r="P40" s="3"/>
      <c r="Q40" s="3"/>
      <c r="R40" s="3"/>
      <c r="S40" s="3"/>
      <c r="T40" s="3"/>
      <c r="U40" s="3"/>
      <c r="V40" s="3"/>
      <c r="W40" s="3"/>
      <c r="X40" s="3"/>
    </row>
    <row r="41" spans="1:26" ht="14.25" customHeight="1" x14ac:dyDescent="0.25">
      <c r="A41" s="3"/>
      <c r="B41" s="54" t="s">
        <v>91</v>
      </c>
      <c r="C41" s="3"/>
      <c r="D41" s="3"/>
      <c r="E41" s="3"/>
      <c r="F41" s="3"/>
      <c r="G41" s="3"/>
      <c r="H41" s="3"/>
      <c r="I41" s="3"/>
      <c r="J41" s="3"/>
      <c r="K41" s="3"/>
      <c r="L41" s="3"/>
      <c r="M41" s="3"/>
      <c r="N41" s="3"/>
      <c r="O41" s="3"/>
      <c r="P41" s="3"/>
      <c r="Q41" s="3"/>
      <c r="R41" s="3"/>
      <c r="S41" s="3"/>
      <c r="T41" s="3"/>
      <c r="U41" s="3"/>
      <c r="V41" s="3"/>
      <c r="W41" s="3"/>
      <c r="X41" s="3"/>
    </row>
    <row r="42" spans="1:26" ht="14.25" customHeight="1" x14ac:dyDescent="0.25">
      <c r="A42" s="3"/>
      <c r="B42" s="55" t="s">
        <v>92</v>
      </c>
      <c r="C42" s="3"/>
      <c r="D42" s="3"/>
      <c r="E42" s="3"/>
      <c r="F42" s="3"/>
      <c r="G42" s="3"/>
      <c r="H42" s="3"/>
      <c r="I42" s="3"/>
      <c r="J42" s="3"/>
      <c r="K42" s="3"/>
      <c r="L42" s="3"/>
      <c r="M42" s="3"/>
      <c r="N42" s="3"/>
      <c r="O42" s="3"/>
      <c r="P42" s="3"/>
      <c r="Q42" s="3"/>
      <c r="R42" s="3"/>
      <c r="S42" s="3"/>
      <c r="T42" s="3"/>
      <c r="U42" s="3"/>
      <c r="V42" s="3"/>
      <c r="W42" s="3"/>
      <c r="X42" s="3"/>
    </row>
    <row r="43" spans="1:26" ht="14.25" customHeight="1" x14ac:dyDescent="0.25">
      <c r="A43" s="3"/>
      <c r="B43" s="54" t="s">
        <v>93</v>
      </c>
      <c r="C43" s="3"/>
      <c r="D43" s="3"/>
      <c r="E43" s="3"/>
      <c r="F43" s="3"/>
      <c r="G43" s="3"/>
      <c r="H43" s="3"/>
      <c r="I43" s="3"/>
      <c r="J43" s="3"/>
      <c r="K43" s="3"/>
      <c r="L43" s="3"/>
      <c r="M43" s="3"/>
      <c r="N43" s="3"/>
      <c r="O43" s="3"/>
      <c r="P43" s="3"/>
      <c r="Q43" s="3"/>
      <c r="R43" s="3"/>
      <c r="S43" s="3"/>
      <c r="T43" s="3"/>
      <c r="U43" s="3"/>
      <c r="V43" s="3"/>
      <c r="W43" s="3"/>
      <c r="X43" s="3"/>
    </row>
    <row r="44" spans="1:26" ht="14.25" customHeight="1" x14ac:dyDescent="0.25">
      <c r="A44" s="3"/>
      <c r="B44" s="204" t="s">
        <v>109</v>
      </c>
      <c r="C44" s="150"/>
      <c r="D44" s="150"/>
      <c r="E44" s="150"/>
      <c r="F44" s="150"/>
      <c r="G44" s="3"/>
      <c r="H44" s="3"/>
      <c r="I44" s="3"/>
      <c r="J44" s="3"/>
      <c r="K44" s="3"/>
      <c r="L44" s="3"/>
      <c r="M44" s="3"/>
      <c r="N44" s="3"/>
      <c r="O44" s="3"/>
      <c r="P44" s="3"/>
      <c r="Q44" s="3"/>
      <c r="R44" s="3"/>
      <c r="S44" s="3"/>
      <c r="T44" s="3"/>
      <c r="U44" s="3"/>
      <c r="V44" s="3"/>
      <c r="W44" s="3"/>
      <c r="X44" s="3"/>
      <c r="Y44" s="50"/>
      <c r="Z44" s="50"/>
    </row>
    <row r="45" spans="1:26" ht="15.75" customHeight="1" x14ac:dyDescent="0.2">
      <c r="B45" s="55" t="s">
        <v>94</v>
      </c>
    </row>
    <row r="46" spans="1:26" ht="15.75" customHeight="1" x14ac:dyDescent="0.2">
      <c r="B46" s="54" t="s">
        <v>95</v>
      </c>
    </row>
    <row r="47" spans="1:26" ht="15.75" customHeight="1" x14ac:dyDescent="0.2">
      <c r="B47" s="54"/>
    </row>
    <row r="48" spans="1:26" ht="15.75" customHeight="1" x14ac:dyDescent="0.2">
      <c r="B48" s="96" t="s">
        <v>96</v>
      </c>
    </row>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sheetData>
  <mergeCells count="3">
    <mergeCell ref="B3:H3"/>
    <mergeCell ref="I3:N3"/>
    <mergeCell ref="O3:Q3"/>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6034D22EC726499B454EB731AA145A" ma:contentTypeVersion="18" ma:contentTypeDescription="Create a new document." ma:contentTypeScope="" ma:versionID="9ccda1677bfcca54730c383cbac31a77">
  <xsd:schema xmlns:xsd="http://www.w3.org/2001/XMLSchema" xmlns:xs="http://www.w3.org/2001/XMLSchema" xmlns:p="http://schemas.microsoft.com/office/2006/metadata/properties" xmlns:ns2="ef165378-3349-4474-ad08-d9858807eb8e" xmlns:ns3="542b8446-c83e-4e97-9834-e3cd6df8a00e" targetNamespace="http://schemas.microsoft.com/office/2006/metadata/properties" ma:root="true" ma:fieldsID="0e5c4457bc0e0cee108789122f621d05" ns2:_="" ns3:_="">
    <xsd:import namespace="ef165378-3349-4474-ad08-d9858807eb8e"/>
    <xsd:import namespace="542b8446-c83e-4e97-9834-e3cd6df8a00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65378-3349-4474-ad08-d9858807e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b48f79c-3828-4ee8-ab19-506afe97e5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2b8446-c83e-4e97-9834-e3cd6df8a00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6c83911-d930-439f-b08d-11462bdda91b}" ma:internalName="TaxCatchAll" ma:showField="CatchAllData" ma:web="542b8446-c83e-4e97-9834-e3cd6df8a00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FECAD6-43C2-4B54-9F6E-E0EBA3C344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65378-3349-4474-ad08-d9858807eb8e"/>
    <ds:schemaRef ds:uri="542b8446-c83e-4e97-9834-e3cd6df8a0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51B8A1-148E-4E1B-A75C-838BA8D2B1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 description</vt:lpstr>
      <vt:lpstr>Table_1_Catch</vt:lpstr>
      <vt:lpstr>Table_2_Landing_Ports</vt:lpstr>
      <vt:lpstr>Table_3_Effort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Holmes, John</dc:creator>
  <cp:lastModifiedBy>Kit Dahl</cp:lastModifiedBy>
  <dcterms:created xsi:type="dcterms:W3CDTF">2015-02-06T23:09:04Z</dcterms:created>
  <dcterms:modified xsi:type="dcterms:W3CDTF">2024-08-01T21:02:55Z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1bfb733f-faef-464c-9b6d-731b56f94973_Enabled">
    <vt:lpwstr>true</vt:lpwstr>
  </property>
  <property fmtid="{D5CDD505-2E9C-101B-9397-08002B2CF9AE}" pid="9" name="MSIP_Label_1bfb733f-faef-464c-9b6d-731b56f94973_SetDate">
    <vt:lpwstr>2022-04-04T17:59:19Z</vt:lpwstr>
  </property>
  <property fmtid="{D5CDD505-2E9C-101B-9397-08002B2CF9AE}" pid="10" name="MSIP_Label_1bfb733f-faef-464c-9b6d-731b56f94973_Method">
    <vt:lpwstr>Standard</vt:lpwstr>
  </property>
  <property fmtid="{D5CDD505-2E9C-101B-9397-08002B2CF9AE}" pid="11" name="MSIP_Label_1bfb733f-faef-464c-9b6d-731b56f94973_Name">
    <vt:lpwstr>Unclass - Non-Classifié</vt:lpwstr>
  </property>
  <property fmtid="{D5CDD505-2E9C-101B-9397-08002B2CF9AE}" pid="12" name="MSIP_Label_1bfb733f-faef-464c-9b6d-731b56f94973_SiteId">
    <vt:lpwstr>1594fdae-a1d9-4405-915d-011467234338</vt:lpwstr>
  </property>
  <property fmtid="{D5CDD505-2E9C-101B-9397-08002B2CF9AE}" pid="13" name="MSIP_Label_1bfb733f-faef-464c-9b6d-731b56f94973_ActionId">
    <vt:lpwstr>69523b72-4c33-456d-af20-993cbe36b6a3</vt:lpwstr>
  </property>
  <property fmtid="{D5CDD505-2E9C-101B-9397-08002B2CF9AE}" pid="14" name="MSIP_Label_1bfb733f-faef-464c-9b6d-731b56f94973_ContentBits">
    <vt:lpwstr>0</vt:lpwstr>
  </property>
</Properties>
</file>